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17115" windowHeight="8700" activeTab="3"/>
  </bookViews>
  <sheets>
    <sheet name="МЛ(2нед)12,05" sheetId="229" r:id="rId1"/>
    <sheet name="М Д(2нед)14,04" sheetId="230" r:id="rId2"/>
    <sheet name="ОВЗ(2нед)14,04" sheetId="231" r:id="rId3"/>
    <sheet name="СТ(2нед)14,04" sheetId="232" r:id="rId4"/>
    <sheet name="Лист1" sheetId="239" r:id="rId5"/>
  </sheets>
  <definedNames>
    <definedName name="_xlnm.Print_Area" localSheetId="1">'М Д(2нед)14,04'!$A$1:$BA$52</definedName>
    <definedName name="_xlnm.Print_Area" localSheetId="0">'МЛ(2нед)12,05'!$A$1:$BA$52</definedName>
  </definedNames>
  <calcPr calcId="124519" refMode="R1C1"/>
</workbook>
</file>

<file path=xl/calcChain.xml><?xml version="1.0" encoding="utf-8"?>
<calcChain xmlns="http://schemas.openxmlformats.org/spreadsheetml/2006/main">
  <c r="J65" i="232"/>
  <c r="I65"/>
  <c r="H65"/>
  <c r="G65"/>
  <c r="F65"/>
  <c r="E65"/>
  <c r="J62"/>
  <c r="I62"/>
  <c r="H62"/>
  <c r="G62"/>
  <c r="F62"/>
  <c r="E62"/>
  <c r="J55"/>
  <c r="I55"/>
  <c r="H55"/>
  <c r="G55"/>
  <c r="F55"/>
  <c r="E55"/>
  <c r="J52"/>
  <c r="I52"/>
  <c r="H52"/>
  <c r="G52"/>
  <c r="F52"/>
  <c r="E52"/>
  <c r="J44"/>
  <c r="J45" s="1"/>
  <c r="I44"/>
  <c r="I45" s="1"/>
  <c r="H44"/>
  <c r="H45" s="1"/>
  <c r="G44"/>
  <c r="G45" s="1"/>
  <c r="F44"/>
  <c r="E44"/>
  <c r="E45" s="1"/>
  <c r="J40"/>
  <c r="I40"/>
  <c r="H40"/>
  <c r="G40"/>
  <c r="F40"/>
  <c r="E40"/>
  <c r="J33"/>
  <c r="I33"/>
  <c r="H33"/>
  <c r="F33"/>
  <c r="E33"/>
  <c r="E34" s="1"/>
  <c r="J30"/>
  <c r="I30"/>
  <c r="H30"/>
  <c r="G30"/>
  <c r="G33" s="1"/>
  <c r="G34" s="1"/>
  <c r="F30"/>
  <c r="J23"/>
  <c r="I23"/>
  <c r="H23"/>
  <c r="G23"/>
  <c r="F23"/>
  <c r="E23"/>
  <c r="J20"/>
  <c r="I20"/>
  <c r="H20"/>
  <c r="G20"/>
  <c r="F20"/>
  <c r="E20"/>
  <c r="J65" i="231"/>
  <c r="I65"/>
  <c r="H65"/>
  <c r="G65"/>
  <c r="G66" s="1"/>
  <c r="F65"/>
  <c r="E65"/>
  <c r="E66" s="1"/>
  <c r="J63"/>
  <c r="I63"/>
  <c r="H63"/>
  <c r="F63"/>
  <c r="E63"/>
  <c r="J56"/>
  <c r="I56"/>
  <c r="H56"/>
  <c r="G56"/>
  <c r="F56"/>
  <c r="E56"/>
  <c r="J52"/>
  <c r="I52"/>
  <c r="H52"/>
  <c r="G52"/>
  <c r="F52"/>
  <c r="E52"/>
  <c r="J44"/>
  <c r="I44"/>
  <c r="H44"/>
  <c r="G44"/>
  <c r="F44"/>
  <c r="E44"/>
  <c r="J40"/>
  <c r="I40"/>
  <c r="H40"/>
  <c r="G40"/>
  <c r="F40"/>
  <c r="E40"/>
  <c r="J33"/>
  <c r="J34" s="1"/>
  <c r="I33"/>
  <c r="H33"/>
  <c r="H34" s="1"/>
  <c r="F33"/>
  <c r="E33"/>
  <c r="E34" s="1"/>
  <c r="J30"/>
  <c r="I30"/>
  <c r="H30"/>
  <c r="G30"/>
  <c r="G34" s="1"/>
  <c r="F30"/>
  <c r="F34" s="1"/>
  <c r="J23"/>
  <c r="J24" s="1"/>
  <c r="I23"/>
  <c r="I24" s="1"/>
  <c r="H23"/>
  <c r="G23"/>
  <c r="G24" s="1"/>
  <c r="F23"/>
  <c r="E23"/>
  <c r="H20"/>
  <c r="F20"/>
  <c r="E20"/>
  <c r="J50" i="230"/>
  <c r="I50"/>
  <c r="H50"/>
  <c r="G50"/>
  <c r="F50"/>
  <c r="E50"/>
  <c r="J43"/>
  <c r="I43"/>
  <c r="H43"/>
  <c r="G43"/>
  <c r="F43"/>
  <c r="E43"/>
  <c r="J35"/>
  <c r="I35"/>
  <c r="H35"/>
  <c r="G35"/>
  <c r="F35"/>
  <c r="E35"/>
  <c r="J28"/>
  <c r="I28"/>
  <c r="H28"/>
  <c r="G28"/>
  <c r="F28"/>
  <c r="J21"/>
  <c r="I21"/>
  <c r="H21"/>
  <c r="G21"/>
  <c r="F21"/>
  <c r="J50" i="229"/>
  <c r="I50"/>
  <c r="H50"/>
  <c r="G50"/>
  <c r="F50"/>
  <c r="E50"/>
  <c r="J43"/>
  <c r="I43"/>
  <c r="H43"/>
  <c r="G43"/>
  <c r="F43"/>
  <c r="E43"/>
  <c r="J35"/>
  <c r="I35"/>
  <c r="H35"/>
  <c r="G35"/>
  <c r="F35"/>
  <c r="E35"/>
  <c r="J28"/>
  <c r="I28"/>
  <c r="H28"/>
  <c r="G28"/>
  <c r="F28"/>
  <c r="J21"/>
  <c r="I21"/>
  <c r="H21"/>
  <c r="G21"/>
  <c r="F21"/>
  <c r="F66" i="232" l="1"/>
  <c r="H66"/>
  <c r="J66"/>
  <c r="E66"/>
  <c r="G66"/>
  <c r="I66"/>
  <c r="F56"/>
  <c r="H56"/>
  <c r="J56"/>
  <c r="E56"/>
  <c r="E68" s="1"/>
  <c r="G56"/>
  <c r="I56"/>
  <c r="I68" s="1"/>
  <c r="F45"/>
  <c r="I34" i="231"/>
  <c r="I34" i="232"/>
  <c r="H34"/>
  <c r="H68" s="1"/>
  <c r="J34"/>
  <c r="J68" s="1"/>
  <c r="F34"/>
  <c r="H24"/>
  <c r="J24"/>
  <c r="E24"/>
  <c r="G24"/>
  <c r="I24"/>
  <c r="E24" i="231"/>
  <c r="H24"/>
  <c r="F24" i="232"/>
  <c r="F66" i="231"/>
  <c r="H66"/>
  <c r="J66"/>
  <c r="I66"/>
  <c r="I68" s="1"/>
  <c r="E57"/>
  <c r="G57"/>
  <c r="I57"/>
  <c r="F57"/>
  <c r="H57"/>
  <c r="J57"/>
  <c r="E45"/>
  <c r="G45"/>
  <c r="I45"/>
  <c r="F45"/>
  <c r="H45"/>
  <c r="J45"/>
  <c r="F24"/>
  <c r="E51" i="230"/>
  <c r="G51"/>
  <c r="I51"/>
  <c r="F51"/>
  <c r="H51"/>
  <c r="J51"/>
  <c r="E51" i="229"/>
  <c r="G51"/>
  <c r="I51"/>
  <c r="H51"/>
  <c r="J51"/>
  <c r="F51"/>
  <c r="G68" i="232"/>
  <c r="J68" i="231"/>
  <c r="E68"/>
  <c r="G68"/>
  <c r="F68" i="232" l="1"/>
  <c r="F68" i="231"/>
  <c r="H68"/>
</calcChain>
</file>

<file path=xl/comments1.xml><?xml version="1.0" encoding="utf-8"?>
<comments xmlns="http://schemas.openxmlformats.org/spreadsheetml/2006/main">
  <authors>
    <author>жека</author>
  </authors>
  <commentList>
    <comment ref="G4" authorId="0">
      <text>
        <r>
          <rPr>
            <b/>
            <sz val="9"/>
            <color indexed="81"/>
            <rFont val="Tahoma"/>
            <family val="2"/>
            <charset val="204"/>
          </rPr>
          <t>жека: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<sst xmlns="http://schemas.openxmlformats.org/spreadsheetml/2006/main" count="382" uniqueCount="79">
  <si>
    <t>Прием пищи</t>
  </si>
  <si>
    <t>Наименование блюда</t>
  </si>
  <si>
    <t>№ рецептуры</t>
  </si>
  <si>
    <t>Возрастная категория:</t>
  </si>
  <si>
    <t>Пищевые вещества</t>
  </si>
  <si>
    <t>Белки</t>
  </si>
  <si>
    <t>Жиры</t>
  </si>
  <si>
    <t>Углеводы</t>
  </si>
  <si>
    <t>ЗАВТРАК</t>
  </si>
  <si>
    <t>б\н</t>
  </si>
  <si>
    <t>хлеб пшеничный</t>
  </si>
  <si>
    <t>ИТОГО ЗА ЗАВТРАК</t>
  </si>
  <si>
    <t>Чай с сахаром</t>
  </si>
  <si>
    <t>ИТОГО ЗА ДЕНЬ:</t>
  </si>
  <si>
    <t>Картофельное пюре</t>
  </si>
  <si>
    <t>Каша рисовая молочная жидкая</t>
  </si>
  <si>
    <t>Ежедневное меню</t>
  </si>
  <si>
    <t>школьники (ОВЗ)</t>
  </si>
  <si>
    <t>второй завтрак</t>
  </si>
  <si>
    <t>ИТОГО ЗА второй завтрак</t>
  </si>
  <si>
    <t>ИТОГО ЗА недедю:</t>
  </si>
  <si>
    <t>Мл. школьники (7-11 л)</t>
  </si>
  <si>
    <t>раздел</t>
  </si>
  <si>
    <t>горячее блюдо</t>
  </si>
  <si>
    <t>хлеб</t>
  </si>
  <si>
    <t>фрукт</t>
  </si>
  <si>
    <t>цена</t>
  </si>
  <si>
    <t>Выход блюда(гр.)</t>
  </si>
  <si>
    <t>калорийность</t>
  </si>
  <si>
    <t>Директор</t>
  </si>
  <si>
    <t>Выход блюда (гр.)</t>
  </si>
  <si>
    <t>Цена</t>
  </si>
  <si>
    <t>Калорийность</t>
  </si>
  <si>
    <t>горячий напиток</t>
  </si>
  <si>
    <t>сдоба</t>
  </si>
  <si>
    <t>батон\масло\сыр</t>
  </si>
  <si>
    <t>30\10\15</t>
  </si>
  <si>
    <t>чай с лимоном</t>
  </si>
  <si>
    <t>напиток</t>
  </si>
  <si>
    <t>компот из смеси с\ф</t>
  </si>
  <si>
    <t>кофейный напиток(цикорий)</t>
  </si>
  <si>
    <t>закуска</t>
  </si>
  <si>
    <t>чай с сахаром</t>
  </si>
  <si>
    <t>сок</t>
  </si>
  <si>
    <t>котлета рыбная</t>
  </si>
  <si>
    <t>омлет</t>
  </si>
  <si>
    <t>завтрак 2</t>
  </si>
  <si>
    <t>Тешева И.Н</t>
  </si>
  <si>
    <t>фрукт(яблоко)</t>
  </si>
  <si>
    <t>Куры отварные</t>
  </si>
  <si>
    <t>каша гречневая рассыпчитая</t>
  </si>
  <si>
    <t>ст школьники (11-17 л)</t>
  </si>
  <si>
    <t>фрукт в ассортименте(яблоко)</t>
  </si>
  <si>
    <t>Макароные изделия отварные</t>
  </si>
  <si>
    <t>фруктрукты</t>
  </si>
  <si>
    <t>бутерброд с маслом и сыром</t>
  </si>
  <si>
    <t>М \д. школьники (11-17 л)</t>
  </si>
  <si>
    <t>тефтель мясной  с рисом</t>
  </si>
  <si>
    <t>тефтель  с мясной с рисом</t>
  </si>
  <si>
    <t>фрукт(банан)</t>
  </si>
  <si>
    <t>суп из овощей</t>
  </si>
  <si>
    <t>огурец свежий</t>
  </si>
  <si>
    <t>фрукт(груша)</t>
  </si>
  <si>
    <t xml:space="preserve">12.05.2025 по 16.05.2025     дата </t>
  </si>
  <si>
    <t>день 6 Понидельник 12.05.2025</t>
  </si>
  <si>
    <t>День 7 вторник 13.05.2025</t>
  </si>
  <si>
    <t>День 8 Среда 14.05.2025</t>
  </si>
  <si>
    <t>День 9 четверг 15.05.2025</t>
  </si>
  <si>
    <t>день10 пятница 16.05.2025</t>
  </si>
  <si>
    <t>с 12.05.2025 по16.05.2025г</t>
  </si>
  <si>
    <t>день6 понидельник 12.05.2025</t>
  </si>
  <si>
    <t>день 7 вторник 13.05.2025</t>
  </si>
  <si>
    <t>День8  среда 14.05.2025</t>
  </si>
  <si>
    <t>День 9 четверг  15.05.2025</t>
  </si>
  <si>
    <t>день 10 пятница 16.05.2025</t>
  </si>
  <si>
    <t>день7  вторник 13.05.2025</t>
  </si>
  <si>
    <t>c 12.05.2025г. по 16.05.2025 г.</t>
  </si>
  <si>
    <t>День 5 понидельник 12.05.2025</t>
  </si>
  <si>
    <t>День 6 вторник 13.05.2025</t>
  </si>
</sst>
</file>

<file path=xl/styles.xml><?xml version="1.0" encoding="utf-8"?>
<styleSheet xmlns="http://schemas.openxmlformats.org/spreadsheetml/2006/main">
  <fonts count="17">
    <font>
      <sz val="10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b/>
      <sz val="9"/>
      <name val="Arial Cyr"/>
      <charset val="204"/>
    </font>
    <font>
      <i/>
      <sz val="9"/>
      <name val="Arial Cyr"/>
      <charset val="204"/>
    </font>
    <font>
      <b/>
      <sz val="16"/>
      <name val="Arial Cyr"/>
      <charset val="204"/>
    </font>
    <font>
      <sz val="16"/>
      <name val="Arial Cyr"/>
      <charset val="204"/>
    </font>
    <font>
      <b/>
      <sz val="14"/>
      <name val="Arial Cyr"/>
      <charset val="204"/>
    </font>
    <font>
      <sz val="14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b/>
      <sz val="18"/>
      <name val="Arial Cyr"/>
      <charset val="204"/>
    </font>
    <font>
      <sz val="18"/>
      <name val="Arial Cyr"/>
      <charset val="204"/>
    </font>
    <font>
      <b/>
      <sz val="14"/>
      <color rgb="FFFF0000"/>
      <name val="Arial Cyr"/>
      <charset val="204"/>
    </font>
    <font>
      <i/>
      <sz val="14"/>
      <name val="Arial Cyr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8">
    <xf numFmtId="0" fontId="0" fillId="0" borderId="0" xfId="0"/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/>
    <xf numFmtId="1" fontId="1" fillId="0" borderId="0" xfId="0" applyNumberFormat="1" applyFont="1" applyAlignment="1">
      <alignment horizontal="left" vertical="top" wrapText="1"/>
    </xf>
    <xf numFmtId="1" fontId="0" fillId="0" borderId="0" xfId="0" applyNumberFormat="1" applyAlignment="1">
      <alignment horizontal="left" vertical="top" wrapText="1"/>
    </xf>
    <xf numFmtId="0" fontId="0" fillId="0" borderId="0" xfId="0" applyAlignment="1">
      <alignment horizontal="left" vertical="top"/>
    </xf>
    <xf numFmtId="0" fontId="0" fillId="0" borderId="0" xfId="0" applyBorder="1" applyAlignment="1">
      <alignment wrapText="1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 vertical="center" wrapText="1"/>
    </xf>
    <xf numFmtId="2" fontId="1" fillId="0" borderId="6" xfId="0" applyNumberFormat="1" applyFont="1" applyBorder="1" applyAlignment="1">
      <alignment horizontal="center" vertical="center" wrapText="1"/>
    </xf>
    <xf numFmtId="2" fontId="0" fillId="0" borderId="0" xfId="0" applyNumberFormat="1" applyAlignment="1">
      <alignment horizontal="center"/>
    </xf>
    <xf numFmtId="0" fontId="1" fillId="0" borderId="0" xfId="0" applyFont="1" applyAlignment="1">
      <alignment horizontal="center" wrapText="1"/>
    </xf>
    <xf numFmtId="2" fontId="1" fillId="0" borderId="0" xfId="0" applyNumberFormat="1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9" xfId="0" applyFont="1" applyBorder="1" applyAlignment="1">
      <alignment horizontal="right" wrapText="1"/>
    </xf>
    <xf numFmtId="0" fontId="4" fillId="0" borderId="14" xfId="0" applyFont="1" applyBorder="1" applyAlignment="1">
      <alignment horizontal="right" wrapText="1"/>
    </xf>
    <xf numFmtId="0" fontId="6" fillId="0" borderId="5" xfId="0" applyFont="1" applyBorder="1" applyAlignment="1">
      <alignment wrapText="1"/>
    </xf>
    <xf numFmtId="0" fontId="6" fillId="0" borderId="5" xfId="0" applyFont="1" applyBorder="1" applyAlignment="1">
      <alignment horizontal="center"/>
    </xf>
    <xf numFmtId="2" fontId="6" fillId="0" borderId="5" xfId="0" applyNumberFormat="1" applyFont="1" applyBorder="1" applyAlignment="1">
      <alignment horizontal="center"/>
    </xf>
    <xf numFmtId="0" fontId="8" fillId="0" borderId="5" xfId="0" applyFont="1" applyBorder="1" applyAlignment="1">
      <alignment wrapText="1"/>
    </xf>
    <xf numFmtId="0" fontId="8" fillId="0" borderId="5" xfId="0" applyFont="1" applyBorder="1" applyAlignment="1">
      <alignment horizontal="center"/>
    </xf>
    <xf numFmtId="2" fontId="8" fillId="0" borderId="5" xfId="0" applyNumberFormat="1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2" fontId="7" fillId="0" borderId="5" xfId="0" applyNumberFormat="1" applyFont="1" applyBorder="1" applyAlignment="1">
      <alignment horizontal="center"/>
    </xf>
    <xf numFmtId="2" fontId="10" fillId="0" borderId="0" xfId="0" applyNumberFormat="1" applyFont="1" applyAlignment="1">
      <alignment horizontal="center"/>
    </xf>
    <xf numFmtId="2" fontId="10" fillId="0" borderId="14" xfId="0" applyNumberFormat="1" applyFont="1" applyBorder="1" applyAlignment="1">
      <alignment horizontal="center"/>
    </xf>
    <xf numFmtId="0" fontId="12" fillId="0" borderId="5" xfId="0" applyFont="1" applyBorder="1" applyAlignment="1">
      <alignment wrapText="1"/>
    </xf>
    <xf numFmtId="0" fontId="12" fillId="0" borderId="5" xfId="0" applyFont="1" applyBorder="1" applyAlignment="1">
      <alignment horizontal="center"/>
    </xf>
    <xf numFmtId="2" fontId="12" fillId="0" borderId="5" xfId="0" applyNumberFormat="1" applyFont="1" applyBorder="1" applyAlignment="1">
      <alignment horizontal="center"/>
    </xf>
    <xf numFmtId="2" fontId="7" fillId="0" borderId="6" xfId="0" applyNumberFormat="1" applyFont="1" applyBorder="1" applyAlignment="1">
      <alignment horizontal="center" vertical="center" wrapText="1"/>
    </xf>
    <xf numFmtId="0" fontId="9" fillId="0" borderId="21" xfId="0" applyFont="1" applyBorder="1" applyAlignment="1">
      <alignment horizontal="left" vertical="top"/>
    </xf>
    <xf numFmtId="0" fontId="4" fillId="0" borderId="0" xfId="0" applyFont="1" applyBorder="1" applyAlignment="1">
      <alignment horizontal="right" wrapText="1"/>
    </xf>
    <xf numFmtId="1" fontId="7" fillId="0" borderId="18" xfId="0" applyNumberFormat="1" applyFont="1" applyBorder="1" applyAlignment="1">
      <alignment horizontal="left" vertical="top" wrapText="1"/>
    </xf>
    <xf numFmtId="1" fontId="7" fillId="0" borderId="19" xfId="0" applyNumberFormat="1" applyFont="1" applyBorder="1" applyAlignment="1">
      <alignment horizontal="left" vertical="top" wrapText="1"/>
    </xf>
    <xf numFmtId="0" fontId="8" fillId="0" borderId="5" xfId="0" applyFont="1" applyBorder="1" applyAlignment="1">
      <alignment horizontal="center" wrapText="1"/>
    </xf>
    <xf numFmtId="0" fontId="9" fillId="0" borderId="22" xfId="0" applyFont="1" applyBorder="1" applyAlignment="1">
      <alignment vertical="top"/>
    </xf>
    <xf numFmtId="0" fontId="12" fillId="0" borderId="21" xfId="0" applyFont="1" applyBorder="1" applyAlignment="1">
      <alignment horizontal="left" vertical="top"/>
    </xf>
    <xf numFmtId="0" fontId="5" fillId="0" borderId="5" xfId="0" applyFont="1" applyBorder="1" applyAlignment="1">
      <alignment wrapText="1"/>
    </xf>
    <xf numFmtId="0" fontId="11" fillId="0" borderId="5" xfId="0" applyFont="1" applyBorder="1" applyAlignment="1">
      <alignment wrapText="1"/>
    </xf>
    <xf numFmtId="0" fontId="12" fillId="0" borderId="21" xfId="0" applyFont="1" applyBorder="1" applyAlignment="1">
      <alignment horizontal="center" vertical="top"/>
    </xf>
    <xf numFmtId="0" fontId="12" fillId="0" borderId="19" xfId="0" applyFont="1" applyBorder="1" applyAlignment="1">
      <alignment horizontal="center" vertical="top"/>
    </xf>
    <xf numFmtId="0" fontId="9" fillId="0" borderId="21" xfId="0" applyFont="1" applyBorder="1" applyAlignment="1">
      <alignment horizontal="center" vertical="top"/>
    </xf>
    <xf numFmtId="0" fontId="11" fillId="0" borderId="21" xfId="0" applyFont="1" applyBorder="1" applyAlignment="1">
      <alignment horizontal="center" vertical="top"/>
    </xf>
    <xf numFmtId="0" fontId="7" fillId="0" borderId="5" xfId="0" applyFont="1" applyBorder="1" applyAlignment="1">
      <alignment wrapText="1"/>
    </xf>
    <xf numFmtId="0" fontId="10" fillId="0" borderId="21" xfId="0" applyFont="1" applyBorder="1" applyAlignment="1">
      <alignment horizontal="left" vertical="top"/>
    </xf>
    <xf numFmtId="0" fontId="7" fillId="0" borderId="22" xfId="0" applyFont="1" applyBorder="1" applyAlignment="1">
      <alignment vertical="top"/>
    </xf>
    <xf numFmtId="0" fontId="7" fillId="0" borderId="19" xfId="0" applyFont="1" applyBorder="1" applyAlignment="1">
      <alignment horizontal="center" vertical="top"/>
    </xf>
    <xf numFmtId="0" fontId="7" fillId="0" borderId="5" xfId="0" applyFont="1" applyBorder="1" applyAlignment="1">
      <alignment horizontal="center" wrapText="1"/>
    </xf>
    <xf numFmtId="0" fontId="13" fillId="0" borderId="5" xfId="0" applyFont="1" applyBorder="1" applyAlignment="1">
      <alignment horizontal="left" vertical="top"/>
    </xf>
    <xf numFmtId="0" fontId="13" fillId="0" borderId="5" xfId="0" applyFont="1" applyBorder="1" applyAlignment="1">
      <alignment horizontal="center"/>
    </xf>
    <xf numFmtId="2" fontId="13" fillId="0" borderId="5" xfId="0" applyNumberFormat="1" applyFont="1" applyBorder="1" applyAlignment="1">
      <alignment horizontal="center"/>
    </xf>
    <xf numFmtId="0" fontId="13" fillId="0" borderId="6" xfId="0" applyFont="1" applyBorder="1" applyAlignment="1">
      <alignment horizontal="left" vertical="top"/>
    </xf>
    <xf numFmtId="0" fontId="13" fillId="0" borderId="6" xfId="0" applyFont="1" applyBorder="1" applyAlignment="1">
      <alignment horizontal="center"/>
    </xf>
    <xf numFmtId="0" fontId="8" fillId="0" borderId="0" xfId="0" applyFont="1" applyAlignment="1">
      <alignment horizontal="center"/>
    </xf>
    <xf numFmtId="2" fontId="8" fillId="0" borderId="0" xfId="0" applyNumberFormat="1" applyFont="1" applyAlignment="1">
      <alignment horizontal="center"/>
    </xf>
    <xf numFmtId="2" fontId="8" fillId="0" borderId="9" xfId="0" applyNumberFormat="1" applyFont="1" applyBorder="1" applyAlignment="1">
      <alignment horizontal="center"/>
    </xf>
    <xf numFmtId="2" fontId="8" fillId="0" borderId="14" xfId="0" applyNumberFormat="1" applyFont="1" applyBorder="1" applyAlignment="1">
      <alignment horizontal="center"/>
    </xf>
    <xf numFmtId="0" fontId="8" fillId="0" borderId="0" xfId="0" applyFont="1" applyAlignment="1">
      <alignment horizontal="left" vertical="top"/>
    </xf>
    <xf numFmtId="0" fontId="8" fillId="0" borderId="0" xfId="0" applyFont="1" applyBorder="1" applyAlignment="1">
      <alignment wrapText="1"/>
    </xf>
    <xf numFmtId="0" fontId="14" fillId="0" borderId="9" xfId="0" applyFont="1" applyBorder="1" applyAlignment="1">
      <alignment horizontal="right" wrapText="1"/>
    </xf>
    <xf numFmtId="0" fontId="14" fillId="0" borderId="0" xfId="0" applyFont="1" applyBorder="1" applyAlignment="1">
      <alignment horizontal="right" wrapText="1"/>
    </xf>
    <xf numFmtId="0" fontId="14" fillId="0" borderId="14" xfId="0" applyFont="1" applyBorder="1" applyAlignment="1">
      <alignment horizontal="right" wrapText="1"/>
    </xf>
    <xf numFmtId="0" fontId="8" fillId="0" borderId="0" xfId="0" applyFont="1" applyAlignment="1">
      <alignment wrapText="1"/>
    </xf>
    <xf numFmtId="1" fontId="7" fillId="0" borderId="0" xfId="0" applyNumberFormat="1" applyFont="1" applyAlignment="1">
      <alignment horizontal="left" vertical="top" wrapText="1"/>
    </xf>
    <xf numFmtId="0" fontId="8" fillId="0" borderId="0" xfId="0" applyFont="1" applyAlignment="1">
      <alignment vertical="center" wrapText="1"/>
    </xf>
    <xf numFmtId="2" fontId="8" fillId="0" borderId="0" xfId="0" applyNumberFormat="1" applyFont="1" applyAlignment="1">
      <alignment horizontal="center" vertical="center" wrapText="1"/>
    </xf>
    <xf numFmtId="0" fontId="12" fillId="0" borderId="5" xfId="0" applyFont="1" applyBorder="1" applyAlignment="1">
      <alignment horizontal="right" wrapText="1"/>
    </xf>
    <xf numFmtId="0" fontId="5" fillId="0" borderId="32" xfId="0" applyFont="1" applyBorder="1" applyAlignment="1">
      <alignment vertical="top"/>
    </xf>
    <xf numFmtId="0" fontId="5" fillId="0" borderId="20" xfId="0" applyFont="1" applyBorder="1" applyAlignment="1">
      <alignment vertical="top"/>
    </xf>
    <xf numFmtId="0" fontId="7" fillId="0" borderId="5" xfId="0" applyFont="1" applyBorder="1" applyAlignment="1">
      <alignment horizontal="right" vertical="top"/>
    </xf>
    <xf numFmtId="2" fontId="12" fillId="0" borderId="0" xfId="0" applyNumberFormat="1" applyFont="1" applyFill="1" applyBorder="1" applyAlignment="1">
      <alignment horizontal="center"/>
    </xf>
    <xf numFmtId="0" fontId="12" fillId="0" borderId="5" xfId="0" applyFont="1" applyBorder="1" applyAlignment="1">
      <alignment horizontal="right"/>
    </xf>
    <xf numFmtId="2" fontId="12" fillId="0" borderId="5" xfId="0" applyNumberFormat="1" applyFont="1" applyBorder="1" applyAlignment="1">
      <alignment horizontal="right"/>
    </xf>
    <xf numFmtId="0" fontId="8" fillId="0" borderId="5" xfId="0" applyFont="1" applyBorder="1" applyAlignment="1">
      <alignment horizontal="right" wrapText="1"/>
    </xf>
    <xf numFmtId="0" fontId="8" fillId="0" borderId="5" xfId="0" applyFont="1" applyBorder="1" applyAlignment="1">
      <alignment horizontal="right"/>
    </xf>
    <xf numFmtId="2" fontId="8" fillId="0" borderId="5" xfId="0" applyNumberFormat="1" applyFont="1" applyBorder="1" applyAlignment="1">
      <alignment horizontal="right"/>
    </xf>
    <xf numFmtId="2" fontId="5" fillId="0" borderId="5" xfId="0" applyNumberFormat="1" applyFont="1" applyBorder="1" applyAlignment="1">
      <alignment horizontal="left" vertical="top"/>
    </xf>
    <xf numFmtId="2" fontId="8" fillId="0" borderId="0" xfId="0" applyNumberFormat="1" applyFont="1" applyBorder="1" applyAlignment="1">
      <alignment horizontal="center"/>
    </xf>
    <xf numFmtId="0" fontId="0" fillId="0" borderId="0" xfId="0" applyAlignment="1">
      <alignment wrapText="1"/>
    </xf>
    <xf numFmtId="0" fontId="3" fillId="0" borderId="0" xfId="0" applyFont="1" applyAlignment="1">
      <alignment horizontal="right" wrapText="1"/>
    </xf>
    <xf numFmtId="0" fontId="7" fillId="0" borderId="11" xfId="0" applyFont="1" applyBorder="1" applyAlignment="1">
      <alignment horizontal="left" vertical="top"/>
    </xf>
    <xf numFmtId="0" fontId="7" fillId="0" borderId="21" xfId="0" applyFont="1" applyBorder="1" applyAlignment="1">
      <alignment horizontal="left" vertical="top"/>
    </xf>
    <xf numFmtId="0" fontId="7" fillId="0" borderId="5" xfId="0" applyFont="1" applyBorder="1" applyAlignment="1">
      <alignment horizontal="left" vertical="top"/>
    </xf>
    <xf numFmtId="1" fontId="0" fillId="0" borderId="0" xfId="0" applyNumberFormat="1" applyAlignment="1">
      <alignment horizontal="center" vertical="center" wrapText="1"/>
    </xf>
    <xf numFmtId="0" fontId="7" fillId="0" borderId="21" xfId="0" applyFont="1" applyBorder="1" applyAlignment="1">
      <alignment horizontal="center" vertical="top"/>
    </xf>
    <xf numFmtId="0" fontId="7" fillId="0" borderId="5" xfId="0" applyFont="1" applyBorder="1" applyAlignment="1">
      <alignment horizontal="center" vertical="top"/>
    </xf>
    <xf numFmtId="0" fontId="7" fillId="0" borderId="6" xfId="0" applyFont="1" applyBorder="1" applyAlignment="1">
      <alignment horizontal="left" vertical="top"/>
    </xf>
    <xf numFmtId="0" fontId="7" fillId="0" borderId="1" xfId="0" applyFont="1" applyBorder="1" applyAlignment="1">
      <alignment horizontal="left" vertical="top"/>
    </xf>
    <xf numFmtId="0" fontId="11" fillId="0" borderId="21" xfId="0" applyFont="1" applyBorder="1" applyAlignment="1">
      <alignment horizontal="left" vertical="top"/>
    </xf>
    <xf numFmtId="0" fontId="7" fillId="0" borderId="22" xfId="0" applyFont="1" applyBorder="1" applyAlignment="1">
      <alignment horizontal="center" vertical="top"/>
    </xf>
    <xf numFmtId="1" fontId="8" fillId="0" borderId="0" xfId="0" applyNumberFormat="1" applyFont="1" applyAlignment="1">
      <alignment horizontal="center" vertical="center" wrapText="1"/>
    </xf>
    <xf numFmtId="0" fontId="5" fillId="0" borderId="5" xfId="0" applyFont="1" applyBorder="1" applyAlignment="1">
      <alignment horizontal="left" vertical="top"/>
    </xf>
    <xf numFmtId="0" fontId="5" fillId="0" borderId="1" xfId="0" applyFont="1" applyBorder="1" applyAlignment="1">
      <alignment horizontal="left" vertical="top"/>
    </xf>
    <xf numFmtId="0" fontId="1" fillId="0" borderId="0" xfId="0" applyFont="1" applyAlignment="1">
      <alignment horizontal="left" vertical="top" wrapText="1"/>
    </xf>
    <xf numFmtId="0" fontId="7" fillId="0" borderId="17" xfId="0" applyFont="1" applyBorder="1" applyAlignment="1">
      <alignment horizontal="left" vertical="top"/>
    </xf>
    <xf numFmtId="0" fontId="4" fillId="0" borderId="0" xfId="0" applyFont="1" applyAlignment="1">
      <alignment horizontal="right" wrapText="1"/>
    </xf>
    <xf numFmtId="0" fontId="14" fillId="0" borderId="0" xfId="0" applyFont="1" applyAlignment="1">
      <alignment horizontal="right" wrapText="1"/>
    </xf>
    <xf numFmtId="0" fontId="7" fillId="0" borderId="21" xfId="0" applyFont="1" applyBorder="1" applyAlignment="1">
      <alignment horizontal="center" vertical="top"/>
    </xf>
    <xf numFmtId="0" fontId="11" fillId="0" borderId="21" xfId="0" applyFont="1" applyBorder="1" applyAlignment="1">
      <alignment horizontal="left" vertical="top"/>
    </xf>
    <xf numFmtId="0" fontId="7" fillId="0" borderId="0" xfId="0" applyFont="1" applyAlignment="1">
      <alignment horizontal="center"/>
    </xf>
    <xf numFmtId="1" fontId="7" fillId="0" borderId="0" xfId="0" applyNumberFormat="1" applyFont="1" applyAlignment="1">
      <alignment horizontal="center" vertical="center" wrapText="1"/>
    </xf>
    <xf numFmtId="1" fontId="8" fillId="0" borderId="0" xfId="0" applyNumberFormat="1" applyFont="1" applyAlignment="1">
      <alignment horizontal="center" vertical="center" wrapText="1"/>
    </xf>
    <xf numFmtId="1" fontId="1" fillId="0" borderId="25" xfId="0" applyNumberFormat="1" applyFont="1" applyBorder="1" applyAlignment="1">
      <alignment horizontal="left" vertical="top" wrapText="1"/>
    </xf>
    <xf numFmtId="1" fontId="1" fillId="0" borderId="26" xfId="0" applyNumberFormat="1" applyFont="1" applyBorder="1" applyAlignment="1">
      <alignment horizontal="left" vertical="top" wrapText="1"/>
    </xf>
    <xf numFmtId="1" fontId="1" fillId="0" borderId="27" xfId="0" applyNumberFormat="1" applyFont="1" applyBorder="1" applyAlignment="1">
      <alignment vertical="top" wrapText="1"/>
    </xf>
    <xf numFmtId="1" fontId="1" fillId="0" borderId="28" xfId="0" applyNumberFormat="1" applyFont="1" applyBorder="1" applyAlignment="1">
      <alignment vertical="top" wrapText="1"/>
    </xf>
    <xf numFmtId="0" fontId="1" fillId="0" borderId="15" xfId="0" applyNumberFormat="1" applyFont="1" applyBorder="1" applyAlignment="1">
      <alignment horizontal="center" vertical="center" wrapText="1"/>
    </xf>
    <xf numFmtId="0" fontId="1" fillId="0" borderId="16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1" fontId="1" fillId="0" borderId="2" xfId="0" applyNumberFormat="1" applyFont="1" applyBorder="1" applyAlignment="1">
      <alignment horizontal="center" vertical="center" wrapText="1"/>
    </xf>
    <xf numFmtId="1" fontId="1" fillId="0" borderId="6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0" fontId="5" fillId="0" borderId="11" xfId="0" applyFont="1" applyBorder="1" applyAlignment="1">
      <alignment horizontal="left" vertical="top"/>
    </xf>
    <xf numFmtId="0" fontId="5" fillId="0" borderId="21" xfId="0" applyFont="1" applyBorder="1" applyAlignment="1">
      <alignment horizontal="left" vertical="top"/>
    </xf>
    <xf numFmtId="0" fontId="5" fillId="0" borderId="5" xfId="0" applyFont="1" applyBorder="1" applyAlignment="1">
      <alignment horizontal="left" vertical="top"/>
    </xf>
    <xf numFmtId="0" fontId="5" fillId="0" borderId="10" xfId="0" applyFont="1" applyBorder="1"/>
    <xf numFmtId="0" fontId="5" fillId="0" borderId="20" xfId="0" applyFont="1" applyBorder="1"/>
    <xf numFmtId="0" fontId="5" fillId="0" borderId="2" xfId="0" applyFont="1" applyBorder="1"/>
    <xf numFmtId="0" fontId="9" fillId="0" borderId="11" xfId="0" applyFont="1" applyBorder="1" applyAlignment="1">
      <alignment horizontal="left" vertical="top"/>
    </xf>
    <xf numFmtId="0" fontId="5" fillId="0" borderId="31" xfId="0" applyFont="1" applyBorder="1" applyAlignment="1">
      <alignment horizontal="left" vertical="top"/>
    </xf>
    <xf numFmtId="0" fontId="5" fillId="0" borderId="32" xfId="0" applyFont="1" applyBorder="1" applyAlignment="1">
      <alignment horizontal="left" vertical="top"/>
    </xf>
    <xf numFmtId="0" fontId="5" fillId="0" borderId="13" xfId="0" applyFont="1" applyBorder="1" applyAlignment="1">
      <alignment horizontal="center" vertical="top"/>
    </xf>
    <xf numFmtId="0" fontId="5" fillId="0" borderId="7" xfId="0" applyFont="1" applyBorder="1" applyAlignment="1">
      <alignment horizontal="center" vertical="top"/>
    </xf>
    <xf numFmtId="0" fontId="5" fillId="0" borderId="17" xfId="0" applyFont="1" applyBorder="1" applyAlignment="1">
      <alignment horizontal="center" vertical="top"/>
    </xf>
    <xf numFmtId="0" fontId="5" fillId="0" borderId="33" xfId="0" applyFont="1" applyBorder="1" applyAlignment="1">
      <alignment horizontal="left" vertical="top"/>
    </xf>
    <xf numFmtId="0" fontId="5" fillId="0" borderId="34" xfId="0" applyFont="1" applyBorder="1" applyAlignment="1">
      <alignment horizontal="left" vertical="top"/>
    </xf>
    <xf numFmtId="0" fontId="5" fillId="0" borderId="23" xfId="0" applyFont="1" applyBorder="1" applyAlignment="1">
      <alignment horizontal="left" vertical="top"/>
    </xf>
    <xf numFmtId="0" fontId="5" fillId="0" borderId="10" xfId="0" applyFont="1" applyBorder="1" applyAlignment="1">
      <alignment horizontal="left" vertical="top"/>
    </xf>
    <xf numFmtId="0" fontId="5" fillId="0" borderId="20" xfId="0" applyFont="1" applyBorder="1" applyAlignment="1">
      <alignment horizontal="left" vertical="top"/>
    </xf>
    <xf numFmtId="0" fontId="5" fillId="0" borderId="2" xfId="0" applyFont="1" applyBorder="1" applyAlignment="1">
      <alignment horizontal="left" vertical="top"/>
    </xf>
    <xf numFmtId="0" fontId="5" fillId="0" borderId="12" xfId="0" applyFont="1" applyBorder="1" applyAlignment="1">
      <alignment horizontal="left" vertical="top"/>
    </xf>
    <xf numFmtId="0" fontId="5" fillId="0" borderId="1" xfId="0" applyFont="1" applyBorder="1" applyAlignment="1">
      <alignment horizontal="left" vertical="top"/>
    </xf>
    <xf numFmtId="0" fontId="1" fillId="0" borderId="0" xfId="0" applyFont="1" applyAlignment="1">
      <alignment horizontal="left" vertical="top" wrapText="1"/>
    </xf>
    <xf numFmtId="0" fontId="5" fillId="0" borderId="31" xfId="0" applyFont="1" applyBorder="1" applyAlignment="1">
      <alignment horizontal="center" vertical="top"/>
    </xf>
    <xf numFmtId="0" fontId="5" fillId="0" borderId="32" xfId="0" applyFont="1" applyBorder="1" applyAlignment="1">
      <alignment horizontal="center" vertical="top"/>
    </xf>
    <xf numFmtId="1" fontId="2" fillId="0" borderId="0" xfId="0" applyNumberFormat="1" applyFont="1" applyAlignment="1">
      <alignment horizontal="center" vertical="center" wrapText="1"/>
    </xf>
    <xf numFmtId="1" fontId="0" fillId="0" borderId="0" xfId="0" applyNumberFormat="1" applyAlignment="1">
      <alignment horizontal="center" vertical="center" wrapText="1"/>
    </xf>
    <xf numFmtId="1" fontId="7" fillId="0" borderId="3" xfId="0" applyNumberFormat="1" applyFont="1" applyBorder="1" applyAlignment="1">
      <alignment horizontal="left" vertical="top" wrapText="1"/>
    </xf>
    <xf numFmtId="1" fontId="7" fillId="0" borderId="7" xfId="0" applyNumberFormat="1" applyFont="1" applyBorder="1" applyAlignment="1">
      <alignment horizontal="left" vertical="top" wrapText="1"/>
    </xf>
    <xf numFmtId="0" fontId="7" fillId="0" borderId="15" xfId="0" applyNumberFormat="1" applyFont="1" applyBorder="1" applyAlignment="1">
      <alignment horizontal="center" vertical="center" wrapText="1"/>
    </xf>
    <xf numFmtId="0" fontId="7" fillId="0" borderId="16" xfId="0" applyNumberFormat="1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4" xfId="0" applyFont="1" applyBorder="1" applyAlignment="1">
      <alignment vertical="center" wrapText="1"/>
    </xf>
    <xf numFmtId="0" fontId="7" fillId="0" borderId="24" xfId="0" applyFont="1" applyBorder="1" applyAlignment="1">
      <alignment vertical="center" wrapText="1"/>
    </xf>
    <xf numFmtId="0" fontId="7" fillId="0" borderId="24" xfId="0" applyFont="1" applyBorder="1" applyAlignment="1">
      <alignment horizontal="center" vertical="center" wrapText="1"/>
    </xf>
    <xf numFmtId="1" fontId="7" fillId="0" borderId="4" xfId="0" applyNumberFormat="1" applyFont="1" applyBorder="1" applyAlignment="1">
      <alignment horizontal="center" vertical="center" wrapText="1"/>
    </xf>
    <xf numFmtId="1" fontId="7" fillId="0" borderId="24" xfId="0" applyNumberFormat="1" applyFont="1" applyBorder="1" applyAlignment="1">
      <alignment horizontal="center" vertical="center" wrapText="1"/>
    </xf>
    <xf numFmtId="2" fontId="7" fillId="0" borderId="2" xfId="0" applyNumberFormat="1" applyFont="1" applyBorder="1" applyAlignment="1">
      <alignment horizontal="center" vertical="center" wrapText="1"/>
    </xf>
    <xf numFmtId="0" fontId="7" fillId="0" borderId="13" xfId="0" applyFont="1" applyBorder="1" applyAlignment="1">
      <alignment horizontal="left" vertical="top"/>
    </xf>
    <xf numFmtId="0" fontId="7" fillId="0" borderId="22" xfId="0" applyFont="1" applyBorder="1" applyAlignment="1">
      <alignment horizontal="left" vertical="top"/>
    </xf>
    <xf numFmtId="0" fontId="7" fillId="0" borderId="6" xfId="0" applyFont="1" applyBorder="1" applyAlignment="1">
      <alignment horizontal="left" vertical="top"/>
    </xf>
    <xf numFmtId="0" fontId="7" fillId="0" borderId="10" xfId="0" applyFont="1" applyBorder="1"/>
    <xf numFmtId="0" fontId="7" fillId="0" borderId="20" xfId="0" applyFont="1" applyBorder="1"/>
    <xf numFmtId="0" fontId="7" fillId="0" borderId="2" xfId="0" applyFont="1" applyBorder="1"/>
    <xf numFmtId="0" fontId="7" fillId="0" borderId="11" xfId="0" applyFont="1" applyBorder="1" applyAlignment="1">
      <alignment horizontal="left" vertical="top"/>
    </xf>
    <xf numFmtId="0" fontId="7" fillId="0" borderId="11" xfId="0" applyFont="1" applyBorder="1" applyAlignment="1">
      <alignment horizontal="center" vertical="top"/>
    </xf>
    <xf numFmtId="0" fontId="7" fillId="0" borderId="21" xfId="0" applyFont="1" applyBorder="1" applyAlignment="1">
      <alignment horizontal="center" vertical="top"/>
    </xf>
    <xf numFmtId="0" fontId="7" fillId="0" borderId="5" xfId="0" applyFont="1" applyBorder="1" applyAlignment="1">
      <alignment horizontal="center" vertical="top"/>
    </xf>
    <xf numFmtId="0" fontId="7" fillId="0" borderId="21" xfId="0" applyFont="1" applyBorder="1" applyAlignment="1">
      <alignment horizontal="left" vertical="top"/>
    </xf>
    <xf numFmtId="0" fontId="7" fillId="0" borderId="5" xfId="0" applyFont="1" applyBorder="1" applyAlignment="1">
      <alignment horizontal="left" vertical="top"/>
    </xf>
    <xf numFmtId="0" fontId="7" fillId="0" borderId="10" xfId="0" applyFont="1" applyBorder="1" applyAlignment="1">
      <alignment horizontal="left" vertical="top"/>
    </xf>
    <xf numFmtId="0" fontId="7" fillId="0" borderId="20" xfId="0" applyFont="1" applyBorder="1" applyAlignment="1">
      <alignment horizontal="left" vertical="top"/>
    </xf>
    <xf numFmtId="0" fontId="7" fillId="0" borderId="2" xfId="0" applyFont="1" applyBorder="1" applyAlignment="1">
      <alignment horizontal="left" vertical="top"/>
    </xf>
    <xf numFmtId="0" fontId="7" fillId="0" borderId="13" xfId="0" applyFont="1" applyBorder="1" applyAlignment="1">
      <alignment horizontal="center" vertical="top"/>
    </xf>
    <xf numFmtId="0" fontId="7" fillId="0" borderId="7" xfId="0" applyFont="1" applyBorder="1" applyAlignment="1">
      <alignment horizontal="center" vertical="top"/>
    </xf>
    <xf numFmtId="0" fontId="7" fillId="0" borderId="17" xfId="0" applyFont="1" applyBorder="1" applyAlignment="1">
      <alignment horizontal="center" vertical="top"/>
    </xf>
    <xf numFmtId="0" fontId="7" fillId="0" borderId="30" xfId="0" applyFont="1" applyBorder="1" applyAlignment="1">
      <alignment horizontal="center" vertical="top"/>
    </xf>
    <xf numFmtId="0" fontId="7" fillId="0" borderId="14" xfId="0" applyFont="1" applyBorder="1" applyAlignment="1">
      <alignment horizontal="center" vertical="top"/>
    </xf>
    <xf numFmtId="0" fontId="7" fillId="0" borderId="12" xfId="0" applyFont="1" applyBorder="1" applyAlignment="1">
      <alignment horizontal="left" vertical="top"/>
    </xf>
    <xf numFmtId="0" fontId="7" fillId="0" borderId="23" xfId="0" applyFont="1" applyBorder="1" applyAlignment="1">
      <alignment horizontal="left" vertical="top"/>
    </xf>
    <xf numFmtId="0" fontId="7" fillId="0" borderId="1" xfId="0" applyFont="1" applyBorder="1" applyAlignment="1">
      <alignment horizontal="left" vertical="top"/>
    </xf>
    <xf numFmtId="2" fontId="8" fillId="0" borderId="0" xfId="0" applyNumberFormat="1" applyFont="1" applyBorder="1" applyAlignment="1"/>
    <xf numFmtId="0" fontId="8" fillId="0" borderId="0" xfId="0" applyFont="1" applyBorder="1" applyAlignment="1"/>
    <xf numFmtId="0" fontId="9" fillId="0" borderId="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437931</xdr:colOff>
      <xdr:row>28</xdr:row>
      <xdr:rowOff>0</xdr:rowOff>
    </xdr:from>
    <xdr:to>
      <xdr:col>52</xdr:col>
      <xdr:colOff>405086</xdr:colOff>
      <xdr:row>83</xdr:row>
      <xdr:rowOff>91856</xdr:rowOff>
    </xdr:to>
    <xdr:pic>
      <xdr:nvPicPr>
        <xdr:cNvPr id="2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487306" y="6591300"/>
          <a:ext cx="22522355" cy="12201306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15</xdr:col>
      <xdr:colOff>65689</xdr:colOff>
      <xdr:row>27</xdr:row>
      <xdr:rowOff>54741</xdr:rowOff>
    </xdr:from>
    <xdr:to>
      <xdr:col>36</xdr:col>
      <xdr:colOff>208017</xdr:colOff>
      <xdr:row>52</xdr:row>
      <xdr:rowOff>143751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115064" y="6379341"/>
          <a:ext cx="12943928" cy="745183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16</xdr:col>
      <xdr:colOff>32845</xdr:colOff>
      <xdr:row>28</xdr:row>
      <xdr:rowOff>0</xdr:rowOff>
    </xdr:from>
    <xdr:to>
      <xdr:col>37</xdr:col>
      <xdr:colOff>175172</xdr:colOff>
      <xdr:row>54</xdr:row>
      <xdr:rowOff>34268</xdr:rowOff>
    </xdr:to>
    <xdr:pic>
      <xdr:nvPicPr>
        <xdr:cNvPr id="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691820" y="6591300"/>
          <a:ext cx="12943927" cy="7447893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15</xdr:col>
      <xdr:colOff>13024</xdr:colOff>
      <xdr:row>28</xdr:row>
      <xdr:rowOff>0</xdr:rowOff>
    </xdr:from>
    <xdr:to>
      <xdr:col>30</xdr:col>
      <xdr:colOff>3503</xdr:colOff>
      <xdr:row>45</xdr:row>
      <xdr:rowOff>164990</xdr:rowOff>
    </xdr:to>
    <xdr:pic>
      <xdr:nvPicPr>
        <xdr:cNvPr id="5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062399" y="6591300"/>
          <a:ext cx="9134479" cy="526086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26</xdr:col>
      <xdr:colOff>10948</xdr:colOff>
      <xdr:row>24</xdr:row>
      <xdr:rowOff>153276</xdr:rowOff>
    </xdr:from>
    <xdr:to>
      <xdr:col>47</xdr:col>
      <xdr:colOff>153276</xdr:colOff>
      <xdr:row>48</xdr:row>
      <xdr:rowOff>80361</xdr:rowOff>
    </xdr:to>
    <xdr:pic>
      <xdr:nvPicPr>
        <xdr:cNvPr id="6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0765923" y="5725401"/>
          <a:ext cx="12943928" cy="748676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437931</xdr:colOff>
      <xdr:row>28</xdr:row>
      <xdr:rowOff>0</xdr:rowOff>
    </xdr:from>
    <xdr:to>
      <xdr:col>52</xdr:col>
      <xdr:colOff>405086</xdr:colOff>
      <xdr:row>83</xdr:row>
      <xdr:rowOff>91856</xdr:rowOff>
    </xdr:to>
    <xdr:pic>
      <xdr:nvPicPr>
        <xdr:cNvPr id="2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487306" y="6591300"/>
          <a:ext cx="22522355" cy="12201306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15</xdr:col>
      <xdr:colOff>65689</xdr:colOff>
      <xdr:row>27</xdr:row>
      <xdr:rowOff>54741</xdr:rowOff>
    </xdr:from>
    <xdr:to>
      <xdr:col>36</xdr:col>
      <xdr:colOff>208017</xdr:colOff>
      <xdr:row>52</xdr:row>
      <xdr:rowOff>143751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115064" y="6379341"/>
          <a:ext cx="12943928" cy="745183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16</xdr:col>
      <xdr:colOff>32845</xdr:colOff>
      <xdr:row>28</xdr:row>
      <xdr:rowOff>0</xdr:rowOff>
    </xdr:from>
    <xdr:to>
      <xdr:col>37</xdr:col>
      <xdr:colOff>175172</xdr:colOff>
      <xdr:row>54</xdr:row>
      <xdr:rowOff>34268</xdr:rowOff>
    </xdr:to>
    <xdr:pic>
      <xdr:nvPicPr>
        <xdr:cNvPr id="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691820" y="6591300"/>
          <a:ext cx="12943927" cy="7447893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15</xdr:col>
      <xdr:colOff>13024</xdr:colOff>
      <xdr:row>28</xdr:row>
      <xdr:rowOff>0</xdr:rowOff>
    </xdr:from>
    <xdr:to>
      <xdr:col>30</xdr:col>
      <xdr:colOff>3503</xdr:colOff>
      <xdr:row>45</xdr:row>
      <xdr:rowOff>164990</xdr:rowOff>
    </xdr:to>
    <xdr:pic>
      <xdr:nvPicPr>
        <xdr:cNvPr id="5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4062399" y="6591300"/>
          <a:ext cx="9134479" cy="526086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26</xdr:col>
      <xdr:colOff>10948</xdr:colOff>
      <xdr:row>24</xdr:row>
      <xdr:rowOff>153276</xdr:rowOff>
    </xdr:from>
    <xdr:to>
      <xdr:col>47</xdr:col>
      <xdr:colOff>153276</xdr:colOff>
      <xdr:row>50</xdr:row>
      <xdr:rowOff>175611</xdr:rowOff>
    </xdr:to>
    <xdr:pic>
      <xdr:nvPicPr>
        <xdr:cNvPr id="6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0765923" y="5725401"/>
          <a:ext cx="12943928" cy="748676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52"/>
  <sheetViews>
    <sheetView view="pageBreakPreview" zoomScale="60" workbookViewId="0">
      <selection activeCell="B27" sqref="B27:J27"/>
    </sheetView>
  </sheetViews>
  <sheetFormatPr defaultRowHeight="12.75"/>
  <cols>
    <col min="1" max="1" width="15.42578125" style="7" customWidth="1"/>
    <col min="2" max="2" width="23" style="7" customWidth="1"/>
    <col min="3" max="3" width="11.42578125" style="7" customWidth="1"/>
    <col min="4" max="4" width="51.140625" style="80" customWidth="1"/>
    <col min="5" max="6" width="12.7109375" style="80" customWidth="1"/>
    <col min="7" max="7" width="10.7109375" style="9" customWidth="1"/>
    <col min="8" max="10" width="10.7109375" style="12" customWidth="1"/>
    <col min="11" max="13" width="7.7109375" customWidth="1"/>
  </cols>
  <sheetData>
    <row r="1" spans="1:10" ht="6.75" customHeight="1">
      <c r="D1" s="81"/>
      <c r="E1" s="81"/>
      <c r="F1" s="81"/>
      <c r="I1" s="26"/>
      <c r="J1" s="26"/>
    </row>
    <row r="2" spans="1:10" ht="18" hidden="1">
      <c r="A2" s="59"/>
      <c r="B2" s="59"/>
      <c r="C2" s="59"/>
      <c r="D2" s="60"/>
      <c r="E2" s="60"/>
      <c r="F2" s="60"/>
      <c r="G2" s="55"/>
      <c r="H2" s="56"/>
      <c r="I2" s="56"/>
      <c r="J2" s="79"/>
    </row>
    <row r="3" spans="1:10" ht="18.75">
      <c r="A3" s="59"/>
      <c r="B3" s="59"/>
      <c r="C3" s="59"/>
      <c r="D3" s="61"/>
      <c r="E3" s="62"/>
      <c r="F3" s="62"/>
      <c r="G3" s="55"/>
      <c r="H3" s="56"/>
      <c r="I3" s="56"/>
      <c r="J3" s="57" t="s">
        <v>29</v>
      </c>
    </row>
    <row r="4" spans="1:10" ht="18.75">
      <c r="A4" s="59"/>
      <c r="B4" s="59"/>
      <c r="C4" s="59"/>
      <c r="D4" s="63"/>
      <c r="E4" s="62"/>
      <c r="F4" s="62"/>
      <c r="G4" s="55"/>
      <c r="H4" s="56"/>
      <c r="I4" s="56"/>
      <c r="J4" s="58" t="s">
        <v>47</v>
      </c>
    </row>
    <row r="5" spans="1:10" ht="15" customHeight="1">
      <c r="A5" s="59"/>
      <c r="B5" s="59"/>
      <c r="C5" s="59"/>
      <c r="D5" s="98"/>
      <c r="E5" s="98"/>
      <c r="F5" s="98"/>
      <c r="G5" s="101" t="s">
        <v>69</v>
      </c>
      <c r="H5" s="101"/>
      <c r="I5" s="101"/>
      <c r="J5" s="101"/>
    </row>
    <row r="6" spans="1:10" ht="18">
      <c r="A6" s="59"/>
      <c r="B6" s="59"/>
      <c r="C6" s="59"/>
      <c r="D6" s="64"/>
      <c r="E6" s="64"/>
      <c r="F6" s="64"/>
      <c r="G6" s="101"/>
      <c r="H6" s="101"/>
      <c r="I6" s="101"/>
      <c r="J6" s="101"/>
    </row>
    <row r="7" spans="1:10" ht="9.75" customHeight="1">
      <c r="A7" s="59"/>
      <c r="B7" s="59"/>
      <c r="C7" s="59"/>
      <c r="D7" s="64"/>
      <c r="E7" s="64"/>
      <c r="F7" s="64"/>
      <c r="G7" s="55"/>
      <c r="H7" s="56"/>
      <c r="I7" s="56"/>
      <c r="J7" s="56"/>
    </row>
    <row r="8" spans="1:10" ht="18" hidden="1">
      <c r="A8" s="59"/>
      <c r="B8" s="59"/>
      <c r="C8" s="59"/>
      <c r="D8" s="64"/>
      <c r="E8" s="64"/>
      <c r="F8" s="64"/>
      <c r="G8" s="55"/>
      <c r="H8" s="56"/>
      <c r="I8" s="56"/>
      <c r="J8" s="56"/>
    </row>
    <row r="9" spans="1:10" s="1" customFormat="1" ht="18">
      <c r="A9" s="102" t="s">
        <v>16</v>
      </c>
      <c r="B9" s="102"/>
      <c r="C9" s="102"/>
      <c r="D9" s="103"/>
      <c r="E9" s="103"/>
      <c r="F9" s="103"/>
      <c r="G9" s="103"/>
      <c r="H9" s="103"/>
      <c r="I9" s="103"/>
      <c r="J9" s="103"/>
    </row>
    <row r="10" spans="1:10" s="1" customFormat="1" ht="5.25" customHeight="1">
      <c r="A10" s="65"/>
      <c r="B10" s="65"/>
      <c r="C10" s="65"/>
      <c r="D10" s="66"/>
      <c r="E10" s="66"/>
      <c r="F10" s="66"/>
      <c r="G10" s="92"/>
      <c r="H10" s="67"/>
      <c r="I10" s="67"/>
      <c r="J10" s="67"/>
    </row>
    <row r="11" spans="1:10" s="1" customFormat="1" ht="60.75" customHeight="1">
      <c r="A11" s="65" t="s">
        <v>3</v>
      </c>
      <c r="B11" s="65"/>
      <c r="C11" s="65"/>
      <c r="D11" s="66" t="s">
        <v>21</v>
      </c>
      <c r="E11" s="66"/>
      <c r="F11" s="66"/>
      <c r="G11" s="92"/>
      <c r="H11" s="67"/>
      <c r="I11" s="67"/>
      <c r="J11" s="67"/>
    </row>
    <row r="12" spans="1:10" s="1" customFormat="1" ht="13.5" thickBot="1">
      <c r="A12" s="6"/>
      <c r="B12" s="6"/>
      <c r="C12" s="6"/>
      <c r="G12" s="85"/>
      <c r="H12" s="10"/>
      <c r="I12" s="10"/>
      <c r="J12" s="10"/>
    </row>
    <row r="13" spans="1:10" s="2" customFormat="1" ht="33" customHeight="1">
      <c r="A13" s="104" t="s">
        <v>0</v>
      </c>
      <c r="B13" s="106" t="s">
        <v>22</v>
      </c>
      <c r="C13" s="108" t="s">
        <v>2</v>
      </c>
      <c r="D13" s="110" t="s">
        <v>1</v>
      </c>
      <c r="E13" s="112" t="s">
        <v>27</v>
      </c>
      <c r="F13" s="112" t="s">
        <v>26</v>
      </c>
      <c r="G13" s="112" t="s">
        <v>28</v>
      </c>
      <c r="H13" s="114" t="s">
        <v>4</v>
      </c>
      <c r="I13" s="114"/>
      <c r="J13" s="114"/>
    </row>
    <row r="14" spans="1:10" s="3" customFormat="1" ht="13.5" thickBot="1">
      <c r="A14" s="105"/>
      <c r="B14" s="107"/>
      <c r="C14" s="109"/>
      <c r="D14" s="111"/>
      <c r="E14" s="113"/>
      <c r="F14" s="113"/>
      <c r="G14" s="113"/>
      <c r="H14" s="11" t="s">
        <v>5</v>
      </c>
      <c r="I14" s="11" t="s">
        <v>6</v>
      </c>
      <c r="J14" s="11" t="s">
        <v>7</v>
      </c>
    </row>
    <row r="15" spans="1:10" s="4" customFormat="1" ht="20.25">
      <c r="A15" s="118" t="s">
        <v>70</v>
      </c>
      <c r="B15" s="119"/>
      <c r="C15" s="119"/>
      <c r="D15" s="120"/>
      <c r="E15" s="120"/>
      <c r="F15" s="120"/>
      <c r="G15" s="120"/>
      <c r="H15" s="120"/>
      <c r="I15" s="120"/>
      <c r="J15" s="120"/>
    </row>
    <row r="16" spans="1:10" ht="20.25">
      <c r="A16" s="121" t="s">
        <v>8</v>
      </c>
      <c r="B16" s="32" t="s">
        <v>23</v>
      </c>
      <c r="C16" s="43">
        <v>332</v>
      </c>
      <c r="D16" s="39" t="s">
        <v>53</v>
      </c>
      <c r="E16" s="75">
        <v>207</v>
      </c>
      <c r="F16" s="75">
        <v>9.6</v>
      </c>
      <c r="G16" s="76">
        <v>261</v>
      </c>
      <c r="H16" s="77">
        <v>7.33</v>
      </c>
      <c r="I16" s="77">
        <v>5.55</v>
      </c>
      <c r="J16" s="77">
        <v>44.44</v>
      </c>
    </row>
    <row r="17" spans="1:10" ht="23.25">
      <c r="A17" s="121"/>
      <c r="B17" s="32" t="s">
        <v>23</v>
      </c>
      <c r="C17" s="42">
        <v>462</v>
      </c>
      <c r="D17" s="40" t="s">
        <v>57</v>
      </c>
      <c r="E17" s="68">
        <v>140</v>
      </c>
      <c r="F17" s="68">
        <v>37.5</v>
      </c>
      <c r="G17" s="73">
        <v>151.4</v>
      </c>
      <c r="H17" s="74">
        <v>9.4700000000000006</v>
      </c>
      <c r="I17" s="74">
        <v>8.23</v>
      </c>
      <c r="J17" s="74">
        <v>9.81</v>
      </c>
    </row>
    <row r="18" spans="1:10" ht="23.25">
      <c r="A18" s="121"/>
      <c r="B18" s="32" t="s">
        <v>24</v>
      </c>
      <c r="C18" s="41" t="s">
        <v>9</v>
      </c>
      <c r="D18" s="39" t="s">
        <v>10</v>
      </c>
      <c r="E18" s="75">
        <v>50</v>
      </c>
      <c r="F18" s="75">
        <v>3.9</v>
      </c>
      <c r="G18" s="76">
        <v>113</v>
      </c>
      <c r="H18" s="77">
        <v>3.8</v>
      </c>
      <c r="I18" s="77">
        <v>0.45</v>
      </c>
      <c r="J18" s="77">
        <v>24.85</v>
      </c>
    </row>
    <row r="19" spans="1:10" ht="23.25">
      <c r="A19" s="121"/>
      <c r="B19" s="32" t="s">
        <v>33</v>
      </c>
      <c r="C19" s="41">
        <v>686</v>
      </c>
      <c r="D19" s="39" t="s">
        <v>37</v>
      </c>
      <c r="E19" s="21">
        <v>207</v>
      </c>
      <c r="F19" s="21">
        <v>4.4000000000000004</v>
      </c>
      <c r="G19" s="22">
        <v>61.14</v>
      </c>
      <c r="H19" s="23">
        <v>0.26</v>
      </c>
      <c r="I19" s="23">
        <v>0.03</v>
      </c>
      <c r="J19" s="23">
        <v>24.15</v>
      </c>
    </row>
    <row r="20" spans="1:10" ht="23.25">
      <c r="A20" s="121"/>
      <c r="B20" s="37" t="s">
        <v>25</v>
      </c>
      <c r="C20" s="42" t="s">
        <v>9</v>
      </c>
      <c r="D20" s="40" t="s">
        <v>48</v>
      </c>
      <c r="E20" s="18">
        <v>200</v>
      </c>
      <c r="F20" s="18">
        <v>49.6</v>
      </c>
      <c r="G20" s="19">
        <v>94</v>
      </c>
      <c r="H20" s="20">
        <v>0.8</v>
      </c>
      <c r="I20" s="20">
        <v>0.8</v>
      </c>
      <c r="J20" s="20">
        <v>19.600000000000001</v>
      </c>
    </row>
    <row r="21" spans="1:10" s="4" customFormat="1" ht="21" thickBot="1">
      <c r="A21" s="115" t="s">
        <v>11</v>
      </c>
      <c r="B21" s="116"/>
      <c r="C21" s="116"/>
      <c r="D21" s="117"/>
      <c r="E21" s="93">
        <v>790</v>
      </c>
      <c r="F21" s="93">
        <f>F20+F19+F18+F17+F16</f>
        <v>105</v>
      </c>
      <c r="G21" s="93">
        <f t="shared" ref="G21:J21" si="0">G20+G19+G18+G17+G16</f>
        <v>680.54</v>
      </c>
      <c r="H21" s="93">
        <f t="shared" si="0"/>
        <v>21.66</v>
      </c>
      <c r="I21" s="93">
        <f t="shared" si="0"/>
        <v>15.059999999999999</v>
      </c>
      <c r="J21" s="93">
        <f t="shared" si="0"/>
        <v>122.85</v>
      </c>
    </row>
    <row r="22" spans="1:10" s="4" customFormat="1" ht="20.25">
      <c r="A22" s="122" t="s">
        <v>71</v>
      </c>
      <c r="B22" s="123"/>
      <c r="C22" s="123"/>
      <c r="D22" s="69"/>
      <c r="E22" s="69"/>
      <c r="F22" s="69"/>
      <c r="G22" s="69"/>
      <c r="H22" s="69"/>
      <c r="I22" s="69"/>
      <c r="J22" s="70"/>
    </row>
    <row r="23" spans="1:10" ht="42.75" customHeight="1">
      <c r="A23" s="124" t="s">
        <v>8</v>
      </c>
      <c r="B23" s="32" t="s">
        <v>23</v>
      </c>
      <c r="C23" s="43">
        <v>311</v>
      </c>
      <c r="D23" s="39" t="s">
        <v>15</v>
      </c>
      <c r="E23" s="21">
        <v>200</v>
      </c>
      <c r="F23" s="21">
        <v>20.149999999999999</v>
      </c>
      <c r="G23" s="22">
        <v>263.33</v>
      </c>
      <c r="H23" s="23">
        <v>7.33</v>
      </c>
      <c r="I23" s="23">
        <v>10.220000000000001</v>
      </c>
      <c r="J23" s="23">
        <v>35.44</v>
      </c>
    </row>
    <row r="24" spans="1:10" ht="24" customHeight="1">
      <c r="A24" s="125"/>
      <c r="B24" s="32" t="s">
        <v>33</v>
      </c>
      <c r="C24" s="86">
        <v>692</v>
      </c>
      <c r="D24" s="21" t="s">
        <v>40</v>
      </c>
      <c r="E24" s="36">
        <v>200</v>
      </c>
      <c r="F24" s="21">
        <v>7.6</v>
      </c>
      <c r="G24" s="22">
        <v>94</v>
      </c>
      <c r="H24" s="23">
        <v>2.9</v>
      </c>
      <c r="I24" s="23">
        <v>2.8</v>
      </c>
      <c r="J24" s="23">
        <v>14.9</v>
      </c>
    </row>
    <row r="25" spans="1:10" ht="42" customHeight="1">
      <c r="A25" s="125"/>
      <c r="B25" s="32" t="s">
        <v>24</v>
      </c>
      <c r="C25" s="41" t="s">
        <v>9</v>
      </c>
      <c r="D25" s="39" t="s">
        <v>10</v>
      </c>
      <c r="E25" s="21">
        <v>50</v>
      </c>
      <c r="F25" s="21">
        <v>3.9</v>
      </c>
      <c r="G25" s="22">
        <v>113</v>
      </c>
      <c r="H25" s="23">
        <v>3.8</v>
      </c>
      <c r="I25" s="23">
        <v>0.45</v>
      </c>
      <c r="J25" s="23">
        <v>24.85</v>
      </c>
    </row>
    <row r="26" spans="1:10" ht="44.25" customHeight="1">
      <c r="A26" s="125"/>
      <c r="B26" s="37" t="s">
        <v>24</v>
      </c>
      <c r="C26" s="42">
        <v>3</v>
      </c>
      <c r="D26" s="40" t="s">
        <v>55</v>
      </c>
      <c r="E26" s="18">
        <v>55</v>
      </c>
      <c r="F26" s="18">
        <v>23.8</v>
      </c>
      <c r="G26" s="19">
        <v>188.5</v>
      </c>
      <c r="H26" s="20">
        <v>6.17</v>
      </c>
      <c r="I26" s="20">
        <v>11.83</v>
      </c>
      <c r="J26" s="20">
        <v>17.54</v>
      </c>
    </row>
    <row r="27" spans="1:10" ht="23.25">
      <c r="A27" s="126"/>
      <c r="B27" s="37" t="s">
        <v>25</v>
      </c>
      <c r="C27" s="42" t="s">
        <v>9</v>
      </c>
      <c r="D27" s="40" t="s">
        <v>59</v>
      </c>
      <c r="E27" s="18">
        <v>209</v>
      </c>
      <c r="F27" s="18">
        <v>48.3</v>
      </c>
      <c r="G27" s="19">
        <v>192</v>
      </c>
      <c r="H27" s="20">
        <v>3</v>
      </c>
      <c r="I27" s="20">
        <v>1</v>
      </c>
      <c r="J27" s="20">
        <v>42</v>
      </c>
    </row>
    <row r="28" spans="1:10" s="4" customFormat="1" ht="21" thickBot="1">
      <c r="A28" s="127" t="s">
        <v>11</v>
      </c>
      <c r="B28" s="128"/>
      <c r="C28" s="128"/>
      <c r="D28" s="129"/>
      <c r="E28" s="78">
        <v>685</v>
      </c>
      <c r="F28" s="78">
        <f t="shared" ref="F28:I28" si="1">F27+F26+F25+F24+F23</f>
        <v>103.75</v>
      </c>
      <c r="G28" s="78">
        <f t="shared" si="1"/>
        <v>850.82999999999993</v>
      </c>
      <c r="H28" s="78">
        <f t="shared" si="1"/>
        <v>23.2</v>
      </c>
      <c r="I28" s="78">
        <f t="shared" si="1"/>
        <v>26.299999999999997</v>
      </c>
      <c r="J28" s="78">
        <f>J27+J26+J25+J24+J23</f>
        <v>134.73000000000002</v>
      </c>
    </row>
    <row r="29" spans="1:10" s="4" customFormat="1" ht="20.25">
      <c r="A29" s="130" t="s">
        <v>72</v>
      </c>
      <c r="B29" s="131"/>
      <c r="C29" s="131"/>
      <c r="D29" s="132"/>
      <c r="E29" s="132"/>
      <c r="F29" s="132"/>
      <c r="G29" s="132"/>
      <c r="H29" s="132"/>
      <c r="I29" s="132"/>
      <c r="J29" s="132"/>
    </row>
    <row r="30" spans="1:10" s="4" customFormat="1" ht="46.5">
      <c r="A30" s="124" t="s">
        <v>8</v>
      </c>
      <c r="B30" s="32" t="s">
        <v>23</v>
      </c>
      <c r="C30" s="41">
        <v>297</v>
      </c>
      <c r="D30" s="40" t="s">
        <v>50</v>
      </c>
      <c r="E30" s="28">
        <v>200</v>
      </c>
      <c r="F30" s="28">
        <v>10.4</v>
      </c>
      <c r="G30" s="29">
        <v>268</v>
      </c>
      <c r="H30" s="30">
        <v>10.1</v>
      </c>
      <c r="I30" s="30">
        <v>6.3</v>
      </c>
      <c r="J30" s="30">
        <v>41.7</v>
      </c>
    </row>
    <row r="31" spans="1:10" s="4" customFormat="1" ht="23.25">
      <c r="A31" s="125"/>
      <c r="B31" s="32" t="s">
        <v>23</v>
      </c>
      <c r="C31" s="41">
        <v>487</v>
      </c>
      <c r="D31" s="40" t="s">
        <v>49</v>
      </c>
      <c r="E31" s="28">
        <v>120</v>
      </c>
      <c r="F31" s="28">
        <v>31.8</v>
      </c>
      <c r="G31" s="29">
        <v>497</v>
      </c>
      <c r="H31" s="30">
        <v>43</v>
      </c>
      <c r="I31" s="30">
        <v>36.200000000000003</v>
      </c>
      <c r="J31" s="30">
        <v>0.4</v>
      </c>
    </row>
    <row r="32" spans="1:10" ht="23.25">
      <c r="A32" s="125"/>
      <c r="B32" s="32" t="s">
        <v>38</v>
      </c>
      <c r="C32" s="41">
        <v>639</v>
      </c>
      <c r="D32" s="40" t="s">
        <v>39</v>
      </c>
      <c r="E32" s="28">
        <v>200</v>
      </c>
      <c r="F32" s="28">
        <v>6.05</v>
      </c>
      <c r="G32" s="29">
        <v>110</v>
      </c>
      <c r="H32" s="30">
        <v>1</v>
      </c>
      <c r="I32" s="30">
        <v>0.05</v>
      </c>
      <c r="J32" s="30">
        <v>27.5</v>
      </c>
    </row>
    <row r="33" spans="1:10" ht="23.25">
      <c r="A33" s="125"/>
      <c r="B33" s="32" t="s">
        <v>24</v>
      </c>
      <c r="C33" s="38" t="s">
        <v>9</v>
      </c>
      <c r="D33" s="39" t="s">
        <v>10</v>
      </c>
      <c r="E33" s="21">
        <v>50</v>
      </c>
      <c r="F33" s="21">
        <v>3.9</v>
      </c>
      <c r="G33" s="22">
        <v>113</v>
      </c>
      <c r="H33" s="23">
        <v>3.8</v>
      </c>
      <c r="I33" s="23">
        <v>0.45</v>
      </c>
      <c r="J33" s="23">
        <v>24.85</v>
      </c>
    </row>
    <row r="34" spans="1:10" ht="23.25">
      <c r="A34" s="126"/>
      <c r="B34" s="37"/>
      <c r="C34" s="42"/>
      <c r="D34" s="40"/>
      <c r="E34" s="18"/>
      <c r="F34" s="18"/>
      <c r="G34" s="19"/>
      <c r="H34" s="20"/>
      <c r="I34" s="20"/>
      <c r="J34" s="20"/>
    </row>
    <row r="35" spans="1:10" s="4" customFormat="1" ht="21" thickBot="1">
      <c r="A35" s="115" t="s">
        <v>11</v>
      </c>
      <c r="B35" s="116"/>
      <c r="C35" s="116"/>
      <c r="D35" s="117"/>
      <c r="E35" s="93">
        <f>E34+E33+E32+E31+E30</f>
        <v>570</v>
      </c>
      <c r="F35" s="93">
        <f t="shared" ref="F35:J35" si="2">F34+F33+F32+F31+F30</f>
        <v>52.15</v>
      </c>
      <c r="G35" s="93">
        <f t="shared" si="2"/>
        <v>988</v>
      </c>
      <c r="H35" s="93">
        <f t="shared" si="2"/>
        <v>57.9</v>
      </c>
      <c r="I35" s="93">
        <f t="shared" si="2"/>
        <v>43</v>
      </c>
      <c r="J35" s="93">
        <f t="shared" si="2"/>
        <v>94.45</v>
      </c>
    </row>
    <row r="36" spans="1:10" s="4" customFormat="1" ht="20.25">
      <c r="A36" s="130" t="s">
        <v>73</v>
      </c>
      <c r="B36" s="131"/>
      <c r="C36" s="131"/>
      <c r="D36" s="132"/>
      <c r="E36" s="132"/>
      <c r="F36" s="132"/>
      <c r="G36" s="132"/>
      <c r="H36" s="132"/>
      <c r="I36" s="132"/>
      <c r="J36" s="132"/>
    </row>
    <row r="37" spans="1:10" s="4" customFormat="1" ht="23.25">
      <c r="A37" s="124" t="s">
        <v>8</v>
      </c>
      <c r="B37" s="32" t="s">
        <v>41</v>
      </c>
      <c r="C37" s="41"/>
      <c r="D37" s="39" t="s">
        <v>61</v>
      </c>
      <c r="E37" s="21">
        <v>60</v>
      </c>
      <c r="F37" s="21">
        <v>9</v>
      </c>
      <c r="G37" s="22">
        <v>4</v>
      </c>
      <c r="H37" s="23">
        <v>0.4</v>
      </c>
      <c r="I37" s="23">
        <v>0.06</v>
      </c>
      <c r="J37" s="23">
        <v>1.1399999999999999</v>
      </c>
    </row>
    <row r="38" spans="1:10" s="4" customFormat="1" ht="23.25">
      <c r="A38" s="125"/>
      <c r="B38" s="32" t="s">
        <v>23</v>
      </c>
      <c r="C38" s="38">
        <v>520</v>
      </c>
      <c r="D38" s="40" t="s">
        <v>14</v>
      </c>
      <c r="E38" s="28">
        <v>200</v>
      </c>
      <c r="F38" s="28">
        <v>21.8</v>
      </c>
      <c r="G38" s="29">
        <v>186.66</v>
      </c>
      <c r="H38" s="30">
        <v>4.1100000000000003</v>
      </c>
      <c r="I38" s="30">
        <v>7</v>
      </c>
      <c r="J38" s="30">
        <v>26</v>
      </c>
    </row>
    <row r="39" spans="1:10" s="4" customFormat="1" ht="23.25">
      <c r="A39" s="125"/>
      <c r="B39" s="32" t="s">
        <v>23</v>
      </c>
      <c r="C39" s="41">
        <v>388</v>
      </c>
      <c r="D39" s="40" t="s">
        <v>44</v>
      </c>
      <c r="E39" s="28">
        <v>150</v>
      </c>
      <c r="F39" s="28">
        <v>21.7</v>
      </c>
      <c r="G39" s="29">
        <v>313</v>
      </c>
      <c r="H39" s="30">
        <v>16.600000000000001</v>
      </c>
      <c r="I39" s="30">
        <v>20.100000000000001</v>
      </c>
      <c r="J39" s="30">
        <v>16</v>
      </c>
    </row>
    <row r="40" spans="1:10" s="4" customFormat="1" ht="18">
      <c r="A40" s="125"/>
      <c r="B40" s="47" t="s">
        <v>38</v>
      </c>
      <c r="C40" s="48" t="s">
        <v>9</v>
      </c>
      <c r="D40" s="45" t="s">
        <v>43</v>
      </c>
      <c r="E40" s="45">
        <v>200</v>
      </c>
      <c r="F40" s="45">
        <v>14.5</v>
      </c>
      <c r="G40" s="24">
        <v>9</v>
      </c>
      <c r="H40" s="25">
        <v>0.1</v>
      </c>
      <c r="I40" s="25">
        <v>0</v>
      </c>
      <c r="J40" s="25">
        <v>2</v>
      </c>
    </row>
    <row r="41" spans="1:10" s="4" customFormat="1" ht="23.25">
      <c r="A41" s="125"/>
      <c r="B41" s="32" t="s">
        <v>24</v>
      </c>
      <c r="C41" s="41" t="s">
        <v>9</v>
      </c>
      <c r="D41" s="39" t="s">
        <v>10</v>
      </c>
      <c r="E41" s="21">
        <v>50</v>
      </c>
      <c r="F41" s="21">
        <v>3.9</v>
      </c>
      <c r="G41" s="22">
        <v>113</v>
      </c>
      <c r="H41" s="23">
        <v>3.8</v>
      </c>
      <c r="I41" s="23">
        <v>0.45</v>
      </c>
      <c r="J41" s="23">
        <v>24.85</v>
      </c>
    </row>
    <row r="42" spans="1:10" ht="23.25">
      <c r="A42" s="126"/>
      <c r="B42" s="37" t="s">
        <v>25</v>
      </c>
      <c r="C42" s="42" t="s">
        <v>9</v>
      </c>
      <c r="D42" s="40" t="s">
        <v>48</v>
      </c>
      <c r="E42" s="18">
        <v>200</v>
      </c>
      <c r="F42" s="18">
        <v>38</v>
      </c>
      <c r="G42" s="19">
        <v>150.5</v>
      </c>
      <c r="H42" s="20">
        <v>3.15</v>
      </c>
      <c r="I42" s="20">
        <v>0.7</v>
      </c>
      <c r="J42" s="20">
        <v>28.35</v>
      </c>
    </row>
    <row r="43" spans="1:10" s="4" customFormat="1" ht="21" thickBot="1">
      <c r="A43" s="115" t="s">
        <v>11</v>
      </c>
      <c r="B43" s="116"/>
      <c r="C43" s="116"/>
      <c r="D43" s="117"/>
      <c r="E43" s="93">
        <f>E42+E41+E40+E39+E38+E37</f>
        <v>860</v>
      </c>
      <c r="F43" s="93">
        <f t="shared" ref="F43:J43" si="3">F42+F41+F40+F39+F38+F37</f>
        <v>108.89999999999999</v>
      </c>
      <c r="G43" s="93">
        <f t="shared" si="3"/>
        <v>776.16</v>
      </c>
      <c r="H43" s="93">
        <f t="shared" si="3"/>
        <v>28.159999999999997</v>
      </c>
      <c r="I43" s="93">
        <f t="shared" si="3"/>
        <v>28.31</v>
      </c>
      <c r="J43" s="93">
        <f t="shared" si="3"/>
        <v>98.34</v>
      </c>
    </row>
    <row r="44" spans="1:10" s="4" customFormat="1" ht="20.25">
      <c r="A44" s="130" t="s">
        <v>74</v>
      </c>
      <c r="B44" s="131"/>
      <c r="C44" s="131"/>
      <c r="D44" s="132"/>
      <c r="E44" s="132"/>
      <c r="F44" s="132"/>
      <c r="G44" s="132"/>
      <c r="H44" s="132"/>
      <c r="I44" s="132"/>
      <c r="J44" s="132"/>
    </row>
    <row r="45" spans="1:10" ht="23.25">
      <c r="A45" s="115" t="s">
        <v>8</v>
      </c>
      <c r="B45" s="32" t="s">
        <v>23</v>
      </c>
      <c r="C45" s="90">
        <v>135</v>
      </c>
      <c r="D45" s="40" t="s">
        <v>60</v>
      </c>
      <c r="E45" s="28">
        <v>250</v>
      </c>
      <c r="F45" s="28">
        <v>23.2</v>
      </c>
      <c r="G45" s="29">
        <v>240</v>
      </c>
      <c r="H45" s="30">
        <v>2.56</v>
      </c>
      <c r="I45" s="30">
        <v>4.37</v>
      </c>
      <c r="J45" s="30">
        <v>31.87</v>
      </c>
    </row>
    <row r="46" spans="1:10" ht="23.25">
      <c r="A46" s="115"/>
      <c r="B46" s="32" t="s">
        <v>33</v>
      </c>
      <c r="C46" s="41">
        <v>685</v>
      </c>
      <c r="D46" s="40" t="s">
        <v>42</v>
      </c>
      <c r="E46" s="28">
        <v>200</v>
      </c>
      <c r="F46" s="28">
        <v>2.2999999999999998</v>
      </c>
      <c r="G46" s="29">
        <v>35</v>
      </c>
      <c r="H46" s="30">
        <v>0.1</v>
      </c>
      <c r="I46" s="30">
        <v>0.03</v>
      </c>
      <c r="J46" s="30">
        <v>9.9</v>
      </c>
    </row>
    <row r="47" spans="1:10" ht="23.25">
      <c r="A47" s="115"/>
      <c r="B47" s="32" t="s">
        <v>24</v>
      </c>
      <c r="C47" s="41" t="s">
        <v>9</v>
      </c>
      <c r="D47" s="39" t="s">
        <v>10</v>
      </c>
      <c r="E47" s="21">
        <v>50</v>
      </c>
      <c r="F47" s="21">
        <v>3.9</v>
      </c>
      <c r="G47" s="22">
        <v>113</v>
      </c>
      <c r="H47" s="23">
        <v>3.8</v>
      </c>
      <c r="I47" s="23">
        <v>0.45</v>
      </c>
      <c r="J47" s="23">
        <v>24.85</v>
      </c>
    </row>
    <row r="48" spans="1:10" ht="18">
      <c r="A48" s="115"/>
      <c r="B48" s="47" t="s">
        <v>24</v>
      </c>
      <c r="C48" s="48" t="s">
        <v>9</v>
      </c>
      <c r="D48" s="45" t="s">
        <v>34</v>
      </c>
      <c r="E48" s="45">
        <v>40</v>
      </c>
      <c r="F48" s="45">
        <v>16</v>
      </c>
      <c r="G48" s="24">
        <v>98.67</v>
      </c>
      <c r="H48" s="25">
        <v>2.61</v>
      </c>
      <c r="I48" s="25">
        <v>1.28</v>
      </c>
      <c r="J48" s="25">
        <v>19.850000000000001</v>
      </c>
    </row>
    <row r="49" spans="1:10" ht="23.25">
      <c r="A49" s="115"/>
      <c r="B49" s="37"/>
      <c r="C49" s="42"/>
      <c r="D49" s="40"/>
      <c r="E49" s="18"/>
      <c r="F49" s="18"/>
      <c r="G49" s="19"/>
      <c r="H49" s="20"/>
      <c r="I49" s="20"/>
      <c r="J49" s="20"/>
    </row>
    <row r="50" spans="1:10" s="4" customFormat="1" ht="20.25">
      <c r="A50" s="115" t="s">
        <v>11</v>
      </c>
      <c r="B50" s="116"/>
      <c r="C50" s="116"/>
      <c r="D50" s="117"/>
      <c r="E50" s="93">
        <f>E49+E48+E47+E46+E45</f>
        <v>540</v>
      </c>
      <c r="F50" s="93">
        <f t="shared" ref="F50:J50" si="4">F49+F48+F47+F46+F45</f>
        <v>45.4</v>
      </c>
      <c r="G50" s="93">
        <f t="shared" si="4"/>
        <v>486.67</v>
      </c>
      <c r="H50" s="93">
        <f t="shared" si="4"/>
        <v>9.07</v>
      </c>
      <c r="I50" s="93">
        <f t="shared" si="4"/>
        <v>6.13</v>
      </c>
      <c r="J50" s="93">
        <f t="shared" si="4"/>
        <v>86.47</v>
      </c>
    </row>
    <row r="51" spans="1:10" s="4" customFormat="1" ht="21" thickBot="1">
      <c r="A51" s="133" t="s">
        <v>20</v>
      </c>
      <c r="B51" s="129"/>
      <c r="C51" s="129"/>
      <c r="D51" s="134"/>
      <c r="E51" s="94">
        <f>E50+E43+E35+E28+E21</f>
        <v>3445</v>
      </c>
      <c r="F51" s="94">
        <f t="shared" ref="F51:J51" si="5">F50+F43+F35+F28+F21</f>
        <v>415.2</v>
      </c>
      <c r="G51" s="94">
        <f t="shared" si="5"/>
        <v>3782.2</v>
      </c>
      <c r="H51" s="94">
        <f t="shared" si="5"/>
        <v>139.99</v>
      </c>
      <c r="I51" s="94">
        <f t="shared" si="5"/>
        <v>118.8</v>
      </c>
      <c r="J51" s="94">
        <f t="shared" si="5"/>
        <v>536.84</v>
      </c>
    </row>
    <row r="52" spans="1:10" s="15" customFormat="1" ht="30" customHeight="1">
      <c r="A52" s="135"/>
      <c r="B52" s="135"/>
      <c r="C52" s="135"/>
      <c r="D52" s="135"/>
      <c r="E52" s="95"/>
      <c r="F52" s="95"/>
      <c r="G52" s="13"/>
      <c r="H52" s="14"/>
      <c r="I52" s="14"/>
      <c r="J52" s="14"/>
    </row>
  </sheetData>
  <mergeCells count="27">
    <mergeCell ref="A44:J44"/>
    <mergeCell ref="A45:A49"/>
    <mergeCell ref="A50:D50"/>
    <mergeCell ref="A51:D51"/>
    <mergeCell ref="A52:D52"/>
    <mergeCell ref="A43:D43"/>
    <mergeCell ref="A15:J15"/>
    <mergeCell ref="A16:A20"/>
    <mergeCell ref="A21:D21"/>
    <mergeCell ref="A22:C22"/>
    <mergeCell ref="A23:A27"/>
    <mergeCell ref="A28:D28"/>
    <mergeCell ref="A29:J29"/>
    <mergeCell ref="A30:A34"/>
    <mergeCell ref="A35:D35"/>
    <mergeCell ref="A36:J36"/>
    <mergeCell ref="A37:A42"/>
    <mergeCell ref="G5:J6"/>
    <mergeCell ref="A9:J9"/>
    <mergeCell ref="A13:A14"/>
    <mergeCell ref="B13:B14"/>
    <mergeCell ref="C13:C14"/>
    <mergeCell ref="D13:D14"/>
    <mergeCell ref="E13:E14"/>
    <mergeCell ref="F13:F14"/>
    <mergeCell ref="G13:G14"/>
    <mergeCell ref="H13:J13"/>
  </mergeCells>
  <pageMargins left="0.7" right="0.7" top="0.75" bottom="0.75" header="0.3" footer="0.3"/>
  <pageSetup paperSize="9" scale="50" orientation="portrait" r:id="rId1"/>
  <colBreaks count="1" manualBreakCount="1">
    <brk id="11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J52"/>
  <sheetViews>
    <sheetView view="pageBreakPreview" topLeftCell="A9" zoomScale="60" workbookViewId="0">
      <selection activeCell="B20" sqref="B20:J20"/>
    </sheetView>
  </sheetViews>
  <sheetFormatPr defaultRowHeight="12.75"/>
  <cols>
    <col min="1" max="1" width="15.42578125" style="7" customWidth="1"/>
    <col min="2" max="2" width="23" style="7" customWidth="1"/>
    <col min="3" max="3" width="11.42578125" style="7" customWidth="1"/>
    <col min="4" max="4" width="51.140625" style="80" customWidth="1"/>
    <col min="5" max="6" width="12.7109375" style="80" customWidth="1"/>
    <col min="7" max="7" width="10.7109375" style="9" customWidth="1"/>
    <col min="8" max="10" width="10.7109375" style="12" customWidth="1"/>
    <col min="11" max="13" width="7.7109375" customWidth="1"/>
  </cols>
  <sheetData>
    <row r="1" spans="1:10" ht="6.75" customHeight="1">
      <c r="D1" s="81"/>
      <c r="E1" s="81"/>
      <c r="F1" s="81"/>
      <c r="I1" s="26"/>
      <c r="J1" s="26"/>
    </row>
    <row r="2" spans="1:10" ht="18" hidden="1">
      <c r="A2" s="59"/>
      <c r="B2" s="59"/>
      <c r="C2" s="59"/>
      <c r="D2" s="60"/>
      <c r="E2" s="60"/>
      <c r="F2" s="60"/>
      <c r="G2" s="55"/>
      <c r="H2" s="56"/>
      <c r="I2" s="56"/>
      <c r="J2" s="79"/>
    </row>
    <row r="3" spans="1:10" ht="18.75">
      <c r="A3" s="59"/>
      <c r="B3" s="59"/>
      <c r="C3" s="59"/>
      <c r="D3" s="61"/>
      <c r="E3" s="62"/>
      <c r="F3" s="62"/>
      <c r="G3" s="55"/>
      <c r="H3" s="56"/>
      <c r="I3" s="56"/>
      <c r="J3" s="57" t="s">
        <v>29</v>
      </c>
    </row>
    <row r="4" spans="1:10" ht="18.75">
      <c r="A4" s="59"/>
      <c r="B4" s="59"/>
      <c r="C4" s="59"/>
      <c r="D4" s="63"/>
      <c r="E4" s="62"/>
      <c r="F4" s="62"/>
      <c r="G4" s="55"/>
      <c r="H4" s="56"/>
      <c r="I4" s="56"/>
      <c r="J4" s="58" t="s">
        <v>47</v>
      </c>
    </row>
    <row r="5" spans="1:10" ht="15" customHeight="1">
      <c r="A5" s="59"/>
      <c r="B5" s="59"/>
      <c r="C5" s="59"/>
      <c r="D5" s="98"/>
      <c r="E5" s="98"/>
      <c r="F5" s="98"/>
      <c r="G5" s="101" t="s">
        <v>69</v>
      </c>
      <c r="H5" s="101"/>
      <c r="I5" s="101"/>
      <c r="J5" s="101"/>
    </row>
    <row r="6" spans="1:10" ht="18">
      <c r="A6" s="59"/>
      <c r="B6" s="59"/>
      <c r="C6" s="59"/>
      <c r="D6" s="64"/>
      <c r="E6" s="64"/>
      <c r="F6" s="64"/>
      <c r="G6" s="101"/>
      <c r="H6" s="101"/>
      <c r="I6" s="101"/>
      <c r="J6" s="101"/>
    </row>
    <row r="7" spans="1:10" ht="9.75" customHeight="1">
      <c r="A7" s="59"/>
      <c r="B7" s="59"/>
      <c r="C7" s="59"/>
      <c r="D7" s="64"/>
      <c r="E7" s="64"/>
      <c r="F7" s="64"/>
      <c r="G7" s="55"/>
      <c r="H7" s="56"/>
      <c r="I7" s="56"/>
      <c r="J7" s="56"/>
    </row>
    <row r="8" spans="1:10" ht="18" hidden="1">
      <c r="A8" s="59"/>
      <c r="B8" s="59"/>
      <c r="C8" s="59"/>
      <c r="D8" s="64"/>
      <c r="E8" s="64"/>
      <c r="F8" s="64"/>
      <c r="G8" s="55"/>
      <c r="H8" s="56"/>
      <c r="I8" s="56"/>
      <c r="J8" s="56"/>
    </row>
    <row r="9" spans="1:10" s="1" customFormat="1" ht="18">
      <c r="A9" s="102" t="s">
        <v>16</v>
      </c>
      <c r="B9" s="102"/>
      <c r="C9" s="102"/>
      <c r="D9" s="103"/>
      <c r="E9" s="103"/>
      <c r="F9" s="103"/>
      <c r="G9" s="103"/>
      <c r="H9" s="103"/>
      <c r="I9" s="103"/>
      <c r="J9" s="103"/>
    </row>
    <row r="10" spans="1:10" s="1" customFormat="1" ht="5.25" customHeight="1">
      <c r="A10" s="65"/>
      <c r="B10" s="65"/>
      <c r="C10" s="65"/>
      <c r="D10" s="66"/>
      <c r="E10" s="66"/>
      <c r="F10" s="66"/>
      <c r="G10" s="92"/>
      <c r="H10" s="67"/>
      <c r="I10" s="67"/>
      <c r="J10" s="67"/>
    </row>
    <row r="11" spans="1:10" s="1" customFormat="1" ht="60.75" customHeight="1">
      <c r="A11" s="65" t="s">
        <v>3</v>
      </c>
      <c r="B11" s="65"/>
      <c r="C11" s="65"/>
      <c r="D11" s="66" t="s">
        <v>56</v>
      </c>
      <c r="E11" s="66"/>
      <c r="F11" s="66"/>
      <c r="G11" s="92"/>
      <c r="H11" s="67"/>
      <c r="I11" s="67"/>
      <c r="J11" s="67"/>
    </row>
    <row r="12" spans="1:10" s="1" customFormat="1" ht="13.5" thickBot="1">
      <c r="A12" s="6"/>
      <c r="B12" s="6"/>
      <c r="C12" s="6"/>
      <c r="G12" s="85"/>
      <c r="H12" s="10"/>
      <c r="I12" s="10"/>
      <c r="J12" s="10"/>
    </row>
    <row r="13" spans="1:10" s="2" customFormat="1" ht="33" customHeight="1">
      <c r="A13" s="104" t="s">
        <v>0</v>
      </c>
      <c r="B13" s="106" t="s">
        <v>22</v>
      </c>
      <c r="C13" s="108" t="s">
        <v>2</v>
      </c>
      <c r="D13" s="110" t="s">
        <v>1</v>
      </c>
      <c r="E13" s="112" t="s">
        <v>27</v>
      </c>
      <c r="F13" s="112" t="s">
        <v>26</v>
      </c>
      <c r="G13" s="112" t="s">
        <v>28</v>
      </c>
      <c r="H13" s="114" t="s">
        <v>4</v>
      </c>
      <c r="I13" s="114"/>
      <c r="J13" s="114"/>
    </row>
    <row r="14" spans="1:10" s="3" customFormat="1" ht="13.5" thickBot="1">
      <c r="A14" s="105"/>
      <c r="B14" s="107"/>
      <c r="C14" s="109"/>
      <c r="D14" s="111"/>
      <c r="E14" s="113"/>
      <c r="F14" s="113"/>
      <c r="G14" s="113"/>
      <c r="H14" s="11" t="s">
        <v>5</v>
      </c>
      <c r="I14" s="11" t="s">
        <v>6</v>
      </c>
      <c r="J14" s="11" t="s">
        <v>7</v>
      </c>
    </row>
    <row r="15" spans="1:10" s="4" customFormat="1" ht="20.25">
      <c r="A15" s="118" t="s">
        <v>70</v>
      </c>
      <c r="B15" s="119"/>
      <c r="C15" s="119"/>
      <c r="D15" s="120"/>
      <c r="E15" s="120"/>
      <c r="F15" s="120"/>
      <c r="G15" s="120"/>
      <c r="H15" s="120"/>
      <c r="I15" s="120"/>
      <c r="J15" s="120"/>
    </row>
    <row r="16" spans="1:10" ht="20.25">
      <c r="A16" s="121" t="s">
        <v>8</v>
      </c>
      <c r="B16" s="32" t="s">
        <v>23</v>
      </c>
      <c r="C16" s="43">
        <v>332</v>
      </c>
      <c r="D16" s="39" t="s">
        <v>53</v>
      </c>
      <c r="E16" s="75">
        <v>200</v>
      </c>
      <c r="F16" s="75">
        <v>9.6</v>
      </c>
      <c r="G16" s="76">
        <v>261</v>
      </c>
      <c r="H16" s="77">
        <v>7.33</v>
      </c>
      <c r="I16" s="77">
        <v>5.55</v>
      </c>
      <c r="J16" s="77">
        <v>44.44</v>
      </c>
    </row>
    <row r="17" spans="1:10" ht="23.25">
      <c r="A17" s="121"/>
      <c r="B17" s="32" t="s">
        <v>23</v>
      </c>
      <c r="C17" s="42">
        <v>462</v>
      </c>
      <c r="D17" s="40" t="s">
        <v>58</v>
      </c>
      <c r="E17" s="68">
        <v>140</v>
      </c>
      <c r="F17" s="68">
        <v>37.5</v>
      </c>
      <c r="G17" s="73">
        <v>151.4</v>
      </c>
      <c r="H17" s="74">
        <v>9.4700000000000006</v>
      </c>
      <c r="I17" s="74">
        <v>8.23</v>
      </c>
      <c r="J17" s="74">
        <v>9.81</v>
      </c>
    </row>
    <row r="18" spans="1:10" ht="23.25">
      <c r="A18" s="121"/>
      <c r="B18" s="32" t="s">
        <v>24</v>
      </c>
      <c r="C18" s="41" t="s">
        <v>9</v>
      </c>
      <c r="D18" s="39" t="s">
        <v>10</v>
      </c>
      <c r="E18" s="75">
        <v>50</v>
      </c>
      <c r="F18" s="75">
        <v>3.9</v>
      </c>
      <c r="G18" s="76">
        <v>113</v>
      </c>
      <c r="H18" s="77">
        <v>3.8</v>
      </c>
      <c r="I18" s="77">
        <v>0.45</v>
      </c>
      <c r="J18" s="77">
        <v>24.85</v>
      </c>
    </row>
    <row r="19" spans="1:10" ht="23.25">
      <c r="A19" s="121"/>
      <c r="B19" s="32" t="s">
        <v>33</v>
      </c>
      <c r="C19" s="41">
        <v>686</v>
      </c>
      <c r="D19" s="39" t="s">
        <v>37</v>
      </c>
      <c r="E19" s="21">
        <v>207</v>
      </c>
      <c r="F19" s="21">
        <v>4.4000000000000004</v>
      </c>
      <c r="G19" s="22">
        <v>61.14</v>
      </c>
      <c r="H19" s="23">
        <v>0.26</v>
      </c>
      <c r="I19" s="23">
        <v>0.03</v>
      </c>
      <c r="J19" s="23">
        <v>24.15</v>
      </c>
    </row>
    <row r="20" spans="1:10" ht="23.25">
      <c r="A20" s="121"/>
      <c r="B20" s="37" t="s">
        <v>25</v>
      </c>
      <c r="C20" s="42" t="s">
        <v>9</v>
      </c>
      <c r="D20" s="40" t="s">
        <v>48</v>
      </c>
      <c r="E20" s="18">
        <v>200</v>
      </c>
      <c r="F20" s="18">
        <v>49.6</v>
      </c>
      <c r="G20" s="19">
        <v>94</v>
      </c>
      <c r="H20" s="20">
        <v>0.8</v>
      </c>
      <c r="I20" s="20">
        <v>0.8</v>
      </c>
      <c r="J20" s="20">
        <v>19.600000000000001</v>
      </c>
    </row>
    <row r="21" spans="1:10" s="4" customFormat="1" ht="21" thickBot="1">
      <c r="A21" s="115" t="s">
        <v>11</v>
      </c>
      <c r="B21" s="116"/>
      <c r="C21" s="116"/>
      <c r="D21" s="117"/>
      <c r="E21" s="93">
        <v>790</v>
      </c>
      <c r="F21" s="93">
        <f t="shared" ref="F21:J21" si="0">F20+F19+F18+F17+F16</f>
        <v>105</v>
      </c>
      <c r="G21" s="93">
        <f t="shared" si="0"/>
        <v>680.54</v>
      </c>
      <c r="H21" s="93">
        <f t="shared" si="0"/>
        <v>21.66</v>
      </c>
      <c r="I21" s="93">
        <f t="shared" si="0"/>
        <v>15.059999999999999</v>
      </c>
      <c r="J21" s="93">
        <f t="shared" si="0"/>
        <v>122.85</v>
      </c>
    </row>
    <row r="22" spans="1:10" s="4" customFormat="1" ht="20.25">
      <c r="A22" s="136" t="s">
        <v>75</v>
      </c>
      <c r="B22" s="137"/>
      <c r="C22" s="137"/>
      <c r="D22" s="69"/>
      <c r="E22" s="69"/>
      <c r="F22" s="69"/>
      <c r="G22" s="69"/>
      <c r="H22" s="69"/>
      <c r="I22" s="69"/>
      <c r="J22" s="70"/>
    </row>
    <row r="23" spans="1:10" ht="20.25">
      <c r="A23" s="124" t="s">
        <v>8</v>
      </c>
      <c r="B23" s="32" t="s">
        <v>23</v>
      </c>
      <c r="C23" s="43">
        <v>311</v>
      </c>
      <c r="D23" s="39" t="s">
        <v>15</v>
      </c>
      <c r="E23" s="21">
        <v>250</v>
      </c>
      <c r="F23" s="21">
        <v>24.6</v>
      </c>
      <c r="G23" s="22">
        <v>329</v>
      </c>
      <c r="H23" s="23">
        <v>9.1999999999999993</v>
      </c>
      <c r="I23" s="23">
        <v>12.8</v>
      </c>
      <c r="J23" s="23">
        <v>44.3</v>
      </c>
    </row>
    <row r="24" spans="1:10" ht="18" customHeight="1">
      <c r="A24" s="125"/>
      <c r="B24" s="32" t="s">
        <v>33</v>
      </c>
      <c r="C24" s="86">
        <v>692</v>
      </c>
      <c r="D24" s="21" t="s">
        <v>40</v>
      </c>
      <c r="E24" s="36">
        <v>200</v>
      </c>
      <c r="F24" s="21">
        <v>7.6</v>
      </c>
      <c r="G24" s="22">
        <v>94</v>
      </c>
      <c r="H24" s="23">
        <v>2.9</v>
      </c>
      <c r="I24" s="23">
        <v>2.8</v>
      </c>
      <c r="J24" s="23">
        <v>14.9</v>
      </c>
    </row>
    <row r="25" spans="1:10" ht="18" customHeight="1">
      <c r="A25" s="125"/>
      <c r="B25" s="32" t="s">
        <v>24</v>
      </c>
      <c r="C25" s="41" t="s">
        <v>9</v>
      </c>
      <c r="D25" s="39" t="s">
        <v>10</v>
      </c>
      <c r="E25" s="21">
        <v>50</v>
      </c>
      <c r="F25" s="21">
        <v>3.9</v>
      </c>
      <c r="G25" s="22">
        <v>113</v>
      </c>
      <c r="H25" s="23">
        <v>3.8</v>
      </c>
      <c r="I25" s="23">
        <v>0.45</v>
      </c>
      <c r="J25" s="23">
        <v>24.85</v>
      </c>
    </row>
    <row r="26" spans="1:10" ht="18" customHeight="1">
      <c r="A26" s="125"/>
      <c r="B26" s="32" t="s">
        <v>24</v>
      </c>
      <c r="C26" s="46">
        <v>3</v>
      </c>
      <c r="D26" s="39" t="s">
        <v>35</v>
      </c>
      <c r="E26" s="21" t="s">
        <v>36</v>
      </c>
      <c r="F26" s="21">
        <v>23.8</v>
      </c>
      <c r="G26" s="22">
        <v>188.5</v>
      </c>
      <c r="H26" s="23">
        <v>6.17</v>
      </c>
      <c r="I26" s="23">
        <v>11.83</v>
      </c>
      <c r="J26" s="23">
        <v>17.54</v>
      </c>
    </row>
    <row r="27" spans="1:10" ht="23.25">
      <c r="A27" s="126"/>
      <c r="B27" s="37" t="s">
        <v>25</v>
      </c>
      <c r="C27" s="42" t="s">
        <v>9</v>
      </c>
      <c r="D27" s="40" t="s">
        <v>59</v>
      </c>
      <c r="E27" s="18">
        <v>209</v>
      </c>
      <c r="F27" s="18">
        <v>48.3</v>
      </c>
      <c r="G27" s="19">
        <v>192</v>
      </c>
      <c r="H27" s="20">
        <v>3</v>
      </c>
      <c r="I27" s="20">
        <v>1</v>
      </c>
      <c r="J27" s="20">
        <v>42</v>
      </c>
    </row>
    <row r="28" spans="1:10" s="4" customFormat="1" ht="21" thickBot="1">
      <c r="A28" s="127" t="s">
        <v>11</v>
      </c>
      <c r="B28" s="128"/>
      <c r="C28" s="128"/>
      <c r="D28" s="129"/>
      <c r="E28" s="93">
        <v>555</v>
      </c>
      <c r="F28" s="93">
        <f>F27+F26+F25+F24+F23</f>
        <v>108.19999999999999</v>
      </c>
      <c r="G28" s="93">
        <f t="shared" ref="G28:J28" si="1">G26+G25+G24+G23</f>
        <v>724.5</v>
      </c>
      <c r="H28" s="93">
        <f t="shared" si="1"/>
        <v>22.07</v>
      </c>
      <c r="I28" s="93">
        <f t="shared" si="1"/>
        <v>27.88</v>
      </c>
      <c r="J28" s="93">
        <f t="shared" si="1"/>
        <v>101.59</v>
      </c>
    </row>
    <row r="29" spans="1:10" s="4" customFormat="1" ht="20.25">
      <c r="A29" s="130" t="s">
        <v>72</v>
      </c>
      <c r="B29" s="131"/>
      <c r="C29" s="131"/>
      <c r="D29" s="132"/>
      <c r="E29" s="132"/>
      <c r="F29" s="132"/>
      <c r="G29" s="132"/>
      <c r="H29" s="132"/>
      <c r="I29" s="132"/>
      <c r="J29" s="132"/>
    </row>
    <row r="30" spans="1:10" s="4" customFormat="1" ht="46.5">
      <c r="A30" s="124" t="s">
        <v>8</v>
      </c>
      <c r="B30" s="32" t="s">
        <v>23</v>
      </c>
      <c r="C30" s="41">
        <v>297</v>
      </c>
      <c r="D30" s="40" t="s">
        <v>50</v>
      </c>
      <c r="E30" s="28">
        <v>200</v>
      </c>
      <c r="F30" s="28">
        <v>10.4</v>
      </c>
      <c r="G30" s="29">
        <v>268</v>
      </c>
      <c r="H30" s="30">
        <v>10.1</v>
      </c>
      <c r="I30" s="30">
        <v>6.3</v>
      </c>
      <c r="J30" s="30">
        <v>41.7</v>
      </c>
    </row>
    <row r="31" spans="1:10" s="4" customFormat="1" ht="23.25">
      <c r="A31" s="125"/>
      <c r="B31" s="32" t="s">
        <v>23</v>
      </c>
      <c r="C31" s="41">
        <v>487</v>
      </c>
      <c r="D31" s="40" t="s">
        <v>49</v>
      </c>
      <c r="E31" s="28">
        <v>120</v>
      </c>
      <c r="F31" s="28">
        <v>31.8</v>
      </c>
      <c r="G31" s="29">
        <v>497</v>
      </c>
      <c r="H31" s="30">
        <v>43</v>
      </c>
      <c r="I31" s="30">
        <v>36.200000000000003</v>
      </c>
      <c r="J31" s="30">
        <v>0.4</v>
      </c>
    </row>
    <row r="32" spans="1:10" ht="23.25">
      <c r="A32" s="125"/>
      <c r="B32" s="32" t="s">
        <v>38</v>
      </c>
      <c r="C32" s="41">
        <v>639</v>
      </c>
      <c r="D32" s="40" t="s">
        <v>39</v>
      </c>
      <c r="E32" s="28">
        <v>200</v>
      </c>
      <c r="F32" s="28">
        <v>6.05</v>
      </c>
      <c r="G32" s="29">
        <v>110</v>
      </c>
      <c r="H32" s="30">
        <v>1</v>
      </c>
      <c r="I32" s="30">
        <v>0.05</v>
      </c>
      <c r="J32" s="30">
        <v>27.5</v>
      </c>
    </row>
    <row r="33" spans="1:10" ht="23.25">
      <c r="A33" s="125"/>
      <c r="B33" s="32" t="s">
        <v>24</v>
      </c>
      <c r="C33" s="38" t="s">
        <v>9</v>
      </c>
      <c r="D33" s="39" t="s">
        <v>10</v>
      </c>
      <c r="E33" s="21">
        <v>50</v>
      </c>
      <c r="F33" s="21">
        <v>3.9</v>
      </c>
      <c r="G33" s="22">
        <v>113</v>
      </c>
      <c r="H33" s="23">
        <v>3.8</v>
      </c>
      <c r="I33" s="23">
        <v>0.45</v>
      </c>
      <c r="J33" s="23">
        <v>24.85</v>
      </c>
    </row>
    <row r="34" spans="1:10" ht="23.25">
      <c r="A34" s="126"/>
      <c r="B34" s="37"/>
      <c r="C34" s="42"/>
      <c r="D34" s="40"/>
      <c r="E34" s="18"/>
      <c r="F34" s="18"/>
      <c r="G34" s="19"/>
      <c r="H34" s="20"/>
      <c r="I34" s="20"/>
      <c r="J34" s="20"/>
    </row>
    <row r="35" spans="1:10" s="4" customFormat="1" ht="21" thickBot="1">
      <c r="A35" s="115" t="s">
        <v>11</v>
      </c>
      <c r="B35" s="116"/>
      <c r="C35" s="116"/>
      <c r="D35" s="117"/>
      <c r="E35" s="93">
        <f>E34+E33+E32+E31+E30</f>
        <v>570</v>
      </c>
      <c r="F35" s="93">
        <f t="shared" ref="F35:J35" si="2">F34+F33+F32+F31+F30</f>
        <v>52.15</v>
      </c>
      <c r="G35" s="93">
        <f t="shared" si="2"/>
        <v>988</v>
      </c>
      <c r="H35" s="93">
        <f t="shared" si="2"/>
        <v>57.9</v>
      </c>
      <c r="I35" s="93">
        <f t="shared" si="2"/>
        <v>43</v>
      </c>
      <c r="J35" s="93">
        <f t="shared" si="2"/>
        <v>94.45</v>
      </c>
    </row>
    <row r="36" spans="1:10" s="4" customFormat="1" ht="20.25">
      <c r="A36" s="130" t="s">
        <v>73</v>
      </c>
      <c r="B36" s="131"/>
      <c r="C36" s="131"/>
      <c r="D36" s="132"/>
      <c r="E36" s="132"/>
      <c r="F36" s="132"/>
      <c r="G36" s="132"/>
      <c r="H36" s="132"/>
      <c r="I36" s="132"/>
      <c r="J36" s="132"/>
    </row>
    <row r="37" spans="1:10" s="4" customFormat="1" ht="23.25">
      <c r="A37" s="124" t="s">
        <v>8</v>
      </c>
      <c r="B37" s="32"/>
      <c r="C37" s="41"/>
      <c r="D37" s="39"/>
      <c r="E37" s="21"/>
      <c r="F37" s="21"/>
      <c r="G37" s="22"/>
      <c r="H37" s="23"/>
      <c r="I37" s="23"/>
      <c r="J37" s="23"/>
    </row>
    <row r="38" spans="1:10" s="4" customFormat="1" ht="23.25">
      <c r="A38" s="125"/>
      <c r="B38" s="32" t="s">
        <v>23</v>
      </c>
      <c r="C38" s="38">
        <v>520</v>
      </c>
      <c r="D38" s="40" t="s">
        <v>14</v>
      </c>
      <c r="E38" s="28">
        <v>200</v>
      </c>
      <c r="F38" s="28">
        <v>21.8</v>
      </c>
      <c r="G38" s="29">
        <v>186.66</v>
      </c>
      <c r="H38" s="30">
        <v>4.1100000000000003</v>
      </c>
      <c r="I38" s="30">
        <v>7</v>
      </c>
      <c r="J38" s="30">
        <v>26</v>
      </c>
    </row>
    <row r="39" spans="1:10" s="4" customFormat="1" ht="23.25">
      <c r="A39" s="125"/>
      <c r="B39" s="32" t="s">
        <v>23</v>
      </c>
      <c r="C39" s="41">
        <v>388</v>
      </c>
      <c r="D39" s="40" t="s">
        <v>44</v>
      </c>
      <c r="E39" s="28">
        <v>150</v>
      </c>
      <c r="F39" s="28">
        <v>21.7</v>
      </c>
      <c r="G39" s="29">
        <v>313</v>
      </c>
      <c r="H39" s="30">
        <v>16.600000000000001</v>
      </c>
      <c r="I39" s="30">
        <v>20.100000000000001</v>
      </c>
      <c r="J39" s="30">
        <v>16</v>
      </c>
    </row>
    <row r="40" spans="1:10" s="4" customFormat="1" ht="18">
      <c r="A40" s="125"/>
      <c r="B40" s="47" t="s">
        <v>38</v>
      </c>
      <c r="C40" s="48" t="s">
        <v>9</v>
      </c>
      <c r="D40" s="45" t="s">
        <v>43</v>
      </c>
      <c r="E40" s="45">
        <v>200</v>
      </c>
      <c r="F40" s="45">
        <v>14.5</v>
      </c>
      <c r="G40" s="24">
        <v>9</v>
      </c>
      <c r="H40" s="25">
        <v>0.1</v>
      </c>
      <c r="I40" s="25">
        <v>0</v>
      </c>
      <c r="J40" s="25">
        <v>2</v>
      </c>
    </row>
    <row r="41" spans="1:10" s="4" customFormat="1" ht="23.25">
      <c r="A41" s="125"/>
      <c r="B41" s="32" t="s">
        <v>24</v>
      </c>
      <c r="C41" s="41" t="s">
        <v>9</v>
      </c>
      <c r="D41" s="39" t="s">
        <v>10</v>
      </c>
      <c r="E41" s="21">
        <v>50</v>
      </c>
      <c r="F41" s="21">
        <v>3.9</v>
      </c>
      <c r="G41" s="22">
        <v>113</v>
      </c>
      <c r="H41" s="23">
        <v>3.8</v>
      </c>
      <c r="I41" s="23">
        <v>0.45</v>
      </c>
      <c r="J41" s="23">
        <v>24.85</v>
      </c>
    </row>
    <row r="42" spans="1:10" ht="23.25">
      <c r="A42" s="126"/>
      <c r="B42" s="37" t="s">
        <v>25</v>
      </c>
      <c r="C42" s="42" t="s">
        <v>9</v>
      </c>
      <c r="D42" s="40" t="s">
        <v>48</v>
      </c>
      <c r="E42" s="18">
        <v>200</v>
      </c>
      <c r="F42" s="18">
        <v>38</v>
      </c>
      <c r="G42" s="19">
        <v>150.5</v>
      </c>
      <c r="H42" s="20">
        <v>3.15</v>
      </c>
      <c r="I42" s="20">
        <v>0.7</v>
      </c>
      <c r="J42" s="20">
        <v>28.35</v>
      </c>
    </row>
    <row r="43" spans="1:10" s="4" customFormat="1" ht="21" thickBot="1">
      <c r="A43" s="115" t="s">
        <v>11</v>
      </c>
      <c r="B43" s="116"/>
      <c r="C43" s="116"/>
      <c r="D43" s="117"/>
      <c r="E43" s="93">
        <f>E42+E41+E40+E39+E38</f>
        <v>800</v>
      </c>
      <c r="F43" s="93">
        <f>F42+F41+F39+F40+F38+F37</f>
        <v>99.899999999999991</v>
      </c>
      <c r="G43" s="93">
        <f t="shared" ref="G43:J43" si="3">G42+G41+G40+G39+G38</f>
        <v>772.16</v>
      </c>
      <c r="H43" s="93">
        <f t="shared" si="3"/>
        <v>27.759999999999998</v>
      </c>
      <c r="I43" s="93">
        <f t="shared" si="3"/>
        <v>28.25</v>
      </c>
      <c r="J43" s="93">
        <f t="shared" si="3"/>
        <v>97.2</v>
      </c>
    </row>
    <row r="44" spans="1:10" s="4" customFormat="1" ht="20.25">
      <c r="A44" s="130" t="s">
        <v>74</v>
      </c>
      <c r="B44" s="131"/>
      <c r="C44" s="131"/>
      <c r="D44" s="132"/>
      <c r="E44" s="132"/>
      <c r="F44" s="132"/>
      <c r="G44" s="132"/>
      <c r="H44" s="132"/>
      <c r="I44" s="132"/>
      <c r="J44" s="132"/>
    </row>
    <row r="45" spans="1:10" ht="23.25">
      <c r="A45" s="115" t="s">
        <v>8</v>
      </c>
      <c r="B45" s="32" t="s">
        <v>23</v>
      </c>
      <c r="C45" s="100">
        <v>135</v>
      </c>
      <c r="D45" s="40" t="s">
        <v>60</v>
      </c>
      <c r="E45" s="28">
        <v>300</v>
      </c>
      <c r="F45" s="28">
        <v>27.1</v>
      </c>
      <c r="G45" s="29">
        <v>240</v>
      </c>
      <c r="H45" s="30">
        <v>2.56</v>
      </c>
      <c r="I45" s="30">
        <v>4.37</v>
      </c>
      <c r="J45" s="30">
        <v>31.87</v>
      </c>
    </row>
    <row r="46" spans="1:10" ht="23.25">
      <c r="A46" s="115"/>
      <c r="B46" s="32" t="s">
        <v>33</v>
      </c>
      <c r="C46" s="41">
        <v>685</v>
      </c>
      <c r="D46" s="40" t="s">
        <v>42</v>
      </c>
      <c r="E46" s="28">
        <v>200</v>
      </c>
      <c r="F46" s="28">
        <v>2</v>
      </c>
      <c r="G46" s="29">
        <v>35</v>
      </c>
      <c r="H46" s="30">
        <v>0.1</v>
      </c>
      <c r="I46" s="30">
        <v>0.03</v>
      </c>
      <c r="J46" s="30">
        <v>9.9</v>
      </c>
    </row>
    <row r="47" spans="1:10" ht="23.25">
      <c r="A47" s="115"/>
      <c r="B47" s="32" t="s">
        <v>24</v>
      </c>
      <c r="C47" s="41" t="s">
        <v>9</v>
      </c>
      <c r="D47" s="39" t="s">
        <v>10</v>
      </c>
      <c r="E47" s="21">
        <v>50</v>
      </c>
      <c r="F47" s="21">
        <v>3.9</v>
      </c>
      <c r="G47" s="22">
        <v>113</v>
      </c>
      <c r="H47" s="23">
        <v>3.8</v>
      </c>
      <c r="I47" s="23">
        <v>0.45</v>
      </c>
      <c r="J47" s="23">
        <v>24.85</v>
      </c>
    </row>
    <row r="48" spans="1:10" ht="18">
      <c r="A48" s="115"/>
      <c r="B48" s="47" t="s">
        <v>24</v>
      </c>
      <c r="C48" s="48" t="s">
        <v>9</v>
      </c>
      <c r="D48" s="45" t="s">
        <v>34</v>
      </c>
      <c r="E48" s="45">
        <v>40</v>
      </c>
      <c r="F48" s="45">
        <v>16</v>
      </c>
      <c r="G48" s="24">
        <v>98.67</v>
      </c>
      <c r="H48" s="25">
        <v>2.61</v>
      </c>
      <c r="I48" s="25">
        <v>1.28</v>
      </c>
      <c r="J48" s="25">
        <v>19.850000000000001</v>
      </c>
    </row>
    <row r="49" spans="1:10" ht="23.25">
      <c r="A49" s="115"/>
      <c r="B49" s="37"/>
      <c r="C49" s="42"/>
      <c r="D49" s="40"/>
      <c r="E49" s="18"/>
      <c r="F49" s="18"/>
      <c r="G49" s="19"/>
      <c r="H49" s="20"/>
      <c r="I49" s="20"/>
      <c r="J49" s="20"/>
    </row>
    <row r="50" spans="1:10" s="4" customFormat="1" ht="20.25">
      <c r="A50" s="115" t="s">
        <v>11</v>
      </c>
      <c r="B50" s="116"/>
      <c r="C50" s="116"/>
      <c r="D50" s="117"/>
      <c r="E50" s="93">
        <f>E49+E48+E47+E46+E45</f>
        <v>590</v>
      </c>
      <c r="F50" s="93">
        <f t="shared" ref="F50:J50" si="4">F49+F48+F47+F46+F45</f>
        <v>49</v>
      </c>
      <c r="G50" s="93">
        <f t="shared" si="4"/>
        <v>486.67</v>
      </c>
      <c r="H50" s="93">
        <f t="shared" si="4"/>
        <v>9.07</v>
      </c>
      <c r="I50" s="93">
        <f t="shared" si="4"/>
        <v>6.13</v>
      </c>
      <c r="J50" s="93">
        <f t="shared" si="4"/>
        <v>86.47</v>
      </c>
    </row>
    <row r="51" spans="1:10" s="4" customFormat="1" ht="21" thickBot="1">
      <c r="A51" s="133" t="s">
        <v>20</v>
      </c>
      <c r="B51" s="129"/>
      <c r="C51" s="129"/>
      <c r="D51" s="134"/>
      <c r="E51" s="94">
        <f>E50+E43+E35+E28+E21</f>
        <v>3305</v>
      </c>
      <c r="F51" s="94">
        <f t="shared" ref="F51:J51" si="5">F50+F43+F35+F28+F21</f>
        <v>414.25</v>
      </c>
      <c r="G51" s="94">
        <f t="shared" si="5"/>
        <v>3651.87</v>
      </c>
      <c r="H51" s="94">
        <f t="shared" si="5"/>
        <v>138.45999999999998</v>
      </c>
      <c r="I51" s="94">
        <f t="shared" si="5"/>
        <v>120.32</v>
      </c>
      <c r="J51" s="94">
        <f t="shared" si="5"/>
        <v>502.56000000000006</v>
      </c>
    </row>
    <row r="52" spans="1:10" s="15" customFormat="1" ht="30" customHeight="1">
      <c r="A52" s="135"/>
      <c r="B52" s="135"/>
      <c r="C52" s="135"/>
      <c r="D52" s="135"/>
      <c r="E52" s="95"/>
      <c r="F52" s="95"/>
      <c r="G52" s="13"/>
      <c r="H52" s="14"/>
      <c r="I52" s="14"/>
      <c r="J52" s="14"/>
    </row>
  </sheetData>
  <mergeCells count="27">
    <mergeCell ref="A44:J44"/>
    <mergeCell ref="A45:A49"/>
    <mergeCell ref="A50:D50"/>
    <mergeCell ref="A51:D51"/>
    <mergeCell ref="A52:D52"/>
    <mergeCell ref="A43:D43"/>
    <mergeCell ref="A15:J15"/>
    <mergeCell ref="A16:A20"/>
    <mergeCell ref="A21:D21"/>
    <mergeCell ref="A22:C22"/>
    <mergeCell ref="A23:A27"/>
    <mergeCell ref="A28:D28"/>
    <mergeCell ref="A29:J29"/>
    <mergeCell ref="A30:A34"/>
    <mergeCell ref="A35:D35"/>
    <mergeCell ref="A36:J36"/>
    <mergeCell ref="A37:A42"/>
    <mergeCell ref="G5:J6"/>
    <mergeCell ref="A9:J9"/>
    <mergeCell ref="A13:A14"/>
    <mergeCell ref="B13:B14"/>
    <mergeCell ref="C13:C14"/>
    <mergeCell ref="D13:D14"/>
    <mergeCell ref="E13:E14"/>
    <mergeCell ref="F13:F14"/>
    <mergeCell ref="G13:G14"/>
    <mergeCell ref="H13:J13"/>
  </mergeCells>
  <pageMargins left="0.7" right="0.7" top="0.75" bottom="0.75" header="0.3" footer="0.3"/>
  <pageSetup paperSize="9" scale="50" orientation="portrait" r:id="rId1"/>
  <colBreaks count="1" manualBreakCount="1">
    <brk id="11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J68"/>
  <sheetViews>
    <sheetView view="pageBreakPreview" topLeftCell="A8" zoomScale="60" workbookViewId="0">
      <selection activeCell="B21" sqref="B21:J21"/>
    </sheetView>
  </sheetViews>
  <sheetFormatPr defaultRowHeight="12.75"/>
  <cols>
    <col min="1" max="1" width="23.5703125" customWidth="1"/>
    <col min="2" max="2" width="23.85546875" customWidth="1"/>
    <col min="3" max="3" width="12.5703125" customWidth="1"/>
    <col min="4" max="4" width="31.7109375" bestFit="1" customWidth="1"/>
    <col min="5" max="5" width="13.85546875" customWidth="1"/>
    <col min="6" max="6" width="11.28515625" customWidth="1"/>
    <col min="7" max="7" width="14.7109375" customWidth="1"/>
    <col min="8" max="8" width="10.42578125" customWidth="1"/>
    <col min="9" max="9" width="12.7109375" customWidth="1"/>
    <col min="10" max="10" width="13.42578125" customWidth="1"/>
  </cols>
  <sheetData>
    <row r="1" spans="1:10" ht="15">
      <c r="A1" s="7"/>
      <c r="B1" s="7"/>
      <c r="C1" s="7"/>
      <c r="D1" s="81"/>
      <c r="E1" s="81"/>
      <c r="F1" s="81"/>
      <c r="G1" s="9"/>
      <c r="H1" s="12"/>
      <c r="I1" s="26"/>
      <c r="J1" s="26"/>
    </row>
    <row r="2" spans="1:10" ht="18">
      <c r="A2" s="7"/>
      <c r="B2" s="7"/>
      <c r="C2" s="7"/>
      <c r="D2" s="8"/>
      <c r="E2" s="8"/>
      <c r="F2" s="8"/>
      <c r="G2" s="55"/>
      <c r="H2" s="56"/>
      <c r="I2" s="56"/>
      <c r="J2" s="57" t="s">
        <v>29</v>
      </c>
    </row>
    <row r="3" spans="1:10" ht="18">
      <c r="A3" s="7"/>
      <c r="B3" s="7"/>
      <c r="C3" s="7"/>
      <c r="D3" s="16"/>
      <c r="E3" s="33"/>
      <c r="F3" s="33"/>
      <c r="G3" s="55"/>
      <c r="H3" s="56"/>
      <c r="I3" s="56"/>
      <c r="J3" s="58" t="s">
        <v>47</v>
      </c>
    </row>
    <row r="4" spans="1:10">
      <c r="A4" s="7"/>
      <c r="B4" s="7"/>
      <c r="C4" s="7"/>
      <c r="D4" s="17"/>
      <c r="E4" s="33"/>
      <c r="F4" s="33"/>
      <c r="G4" s="101" t="s">
        <v>76</v>
      </c>
      <c r="H4" s="101"/>
      <c r="I4" s="101"/>
      <c r="J4" s="101"/>
    </row>
    <row r="5" spans="1:10">
      <c r="A5" s="7"/>
      <c r="B5" s="7"/>
      <c r="C5" s="7"/>
      <c r="D5" s="97"/>
      <c r="E5" s="97"/>
      <c r="F5" s="97"/>
      <c r="G5" s="101"/>
      <c r="H5" s="101"/>
      <c r="I5" s="101"/>
      <c r="J5" s="101"/>
    </row>
    <row r="6" spans="1:10" ht="18">
      <c r="A6" s="7"/>
      <c r="B6" s="7"/>
      <c r="C6" s="7"/>
      <c r="D6" s="80"/>
      <c r="E6" s="80"/>
      <c r="F6" s="80"/>
      <c r="G6" s="55"/>
      <c r="H6" s="56"/>
      <c r="I6" s="56"/>
      <c r="J6" s="56"/>
    </row>
    <row r="7" spans="1:10">
      <c r="A7" s="7"/>
      <c r="B7" s="7"/>
      <c r="C7" s="7"/>
      <c r="D7" s="80"/>
      <c r="E7" s="80"/>
      <c r="F7" s="80"/>
      <c r="G7" s="9"/>
      <c r="H7" s="12"/>
      <c r="I7" s="12"/>
      <c r="J7" s="12"/>
    </row>
    <row r="8" spans="1:10">
      <c r="A8" s="7"/>
      <c r="B8" s="7"/>
      <c r="C8" s="7"/>
      <c r="D8" s="80"/>
      <c r="E8" s="80"/>
      <c r="F8" s="80"/>
      <c r="G8" s="9"/>
      <c r="H8" s="12"/>
      <c r="I8" s="12"/>
      <c r="J8" s="12"/>
    </row>
    <row r="9" spans="1:10" ht="15">
      <c r="A9" s="138" t="s">
        <v>16</v>
      </c>
      <c r="B9" s="138"/>
      <c r="C9" s="138"/>
      <c r="D9" s="139"/>
      <c r="E9" s="139"/>
      <c r="F9" s="139"/>
      <c r="G9" s="139"/>
      <c r="H9" s="139"/>
      <c r="I9" s="139"/>
      <c r="J9" s="139"/>
    </row>
    <row r="10" spans="1:10">
      <c r="A10" s="5"/>
      <c r="B10" s="5"/>
      <c r="C10" s="5"/>
      <c r="D10" s="1"/>
      <c r="E10" s="1"/>
      <c r="F10" s="1"/>
      <c r="G10" s="85"/>
      <c r="H10" s="10"/>
      <c r="I10" s="10"/>
      <c r="J10" s="10"/>
    </row>
    <row r="11" spans="1:10">
      <c r="A11" s="5" t="s">
        <v>3</v>
      </c>
      <c r="B11" s="5"/>
      <c r="C11" s="5"/>
      <c r="D11" s="1" t="s">
        <v>17</v>
      </c>
      <c r="E11" s="1"/>
      <c r="F11" s="1"/>
      <c r="G11" s="85"/>
      <c r="H11" s="10"/>
      <c r="I11" s="10"/>
      <c r="J11" s="10"/>
    </row>
    <row r="12" spans="1:10" ht="13.5" thickBot="1">
      <c r="A12" s="6"/>
      <c r="B12" s="6"/>
      <c r="C12" s="6"/>
      <c r="D12" s="1"/>
      <c r="E12" s="1"/>
      <c r="F12" s="1"/>
      <c r="G12" s="85"/>
      <c r="H12" s="10"/>
      <c r="I12" s="10"/>
      <c r="J12" s="10"/>
    </row>
    <row r="13" spans="1:10" ht="18" customHeight="1">
      <c r="A13" s="140" t="s">
        <v>0</v>
      </c>
      <c r="B13" s="34" t="s">
        <v>22</v>
      </c>
      <c r="C13" s="142" t="s">
        <v>2</v>
      </c>
      <c r="D13" s="144" t="s">
        <v>1</v>
      </c>
      <c r="E13" s="146" t="s">
        <v>30</v>
      </c>
      <c r="F13" s="144" t="s">
        <v>31</v>
      </c>
      <c r="G13" s="149" t="s">
        <v>32</v>
      </c>
      <c r="H13" s="151" t="s">
        <v>4</v>
      </c>
      <c r="I13" s="151"/>
      <c r="J13" s="151"/>
    </row>
    <row r="14" spans="1:10" ht="36.75" thickBot="1">
      <c r="A14" s="141"/>
      <c r="B14" s="35"/>
      <c r="C14" s="143"/>
      <c r="D14" s="145"/>
      <c r="E14" s="147"/>
      <c r="F14" s="148"/>
      <c r="G14" s="150"/>
      <c r="H14" s="31" t="s">
        <v>5</v>
      </c>
      <c r="I14" s="31" t="s">
        <v>6</v>
      </c>
      <c r="J14" s="31" t="s">
        <v>7</v>
      </c>
    </row>
    <row r="15" spans="1:10" ht="18">
      <c r="A15" s="155" t="s">
        <v>77</v>
      </c>
      <c r="B15" s="156"/>
      <c r="C15" s="156"/>
      <c r="D15" s="157"/>
      <c r="E15" s="157"/>
      <c r="F15" s="157"/>
      <c r="G15" s="157"/>
      <c r="H15" s="157"/>
      <c r="I15" s="157"/>
      <c r="J15" s="157"/>
    </row>
    <row r="16" spans="1:10" ht="40.5">
      <c r="A16" s="158" t="s">
        <v>8</v>
      </c>
      <c r="B16" s="32" t="s">
        <v>23</v>
      </c>
      <c r="C16" s="43">
        <v>332</v>
      </c>
      <c r="D16" s="39" t="s">
        <v>53</v>
      </c>
      <c r="E16" s="75">
        <v>207</v>
      </c>
      <c r="F16" s="75">
        <v>9.6</v>
      </c>
      <c r="G16" s="76">
        <v>261</v>
      </c>
      <c r="H16" s="77">
        <v>7.33</v>
      </c>
      <c r="I16" s="77">
        <v>5.55</v>
      </c>
      <c r="J16" s="77">
        <v>44.44</v>
      </c>
    </row>
    <row r="17" spans="1:10" ht="46.5">
      <c r="A17" s="158"/>
      <c r="B17" s="32" t="s">
        <v>23</v>
      </c>
      <c r="C17" s="42">
        <v>462</v>
      </c>
      <c r="D17" s="40" t="s">
        <v>57</v>
      </c>
      <c r="E17" s="68">
        <v>140</v>
      </c>
      <c r="F17" s="68">
        <v>37.5</v>
      </c>
      <c r="G17" s="73">
        <v>151.4</v>
      </c>
      <c r="H17" s="74">
        <v>9.4700000000000006</v>
      </c>
      <c r="I17" s="74">
        <v>8.23</v>
      </c>
      <c r="J17" s="74">
        <v>9.81</v>
      </c>
    </row>
    <row r="18" spans="1:10" ht="23.25">
      <c r="A18" s="158"/>
      <c r="B18" s="32" t="s">
        <v>24</v>
      </c>
      <c r="C18" s="41" t="s">
        <v>9</v>
      </c>
      <c r="D18" s="39" t="s">
        <v>10</v>
      </c>
      <c r="E18" s="75">
        <v>50</v>
      </c>
      <c r="F18" s="75">
        <v>3.9</v>
      </c>
      <c r="G18" s="76">
        <v>113</v>
      </c>
      <c r="H18" s="77">
        <v>3.8</v>
      </c>
      <c r="I18" s="77">
        <v>0.45</v>
      </c>
      <c r="J18" s="77">
        <v>24.85</v>
      </c>
    </row>
    <row r="19" spans="1:10" ht="23.25">
      <c r="A19" s="158"/>
      <c r="B19" s="32" t="s">
        <v>33</v>
      </c>
      <c r="C19" s="41">
        <v>686</v>
      </c>
      <c r="D19" s="39" t="s">
        <v>37</v>
      </c>
      <c r="E19" s="21">
        <v>207</v>
      </c>
      <c r="F19" s="21">
        <v>4.4000000000000004</v>
      </c>
      <c r="G19" s="22">
        <v>61.14</v>
      </c>
      <c r="H19" s="23">
        <v>0.26</v>
      </c>
      <c r="I19" s="23">
        <v>0.03</v>
      </c>
      <c r="J19" s="23">
        <v>24.15</v>
      </c>
    </row>
    <row r="20" spans="1:10" ht="18">
      <c r="A20" s="159" t="s">
        <v>11</v>
      </c>
      <c r="B20" s="160"/>
      <c r="C20" s="160"/>
      <c r="D20" s="161"/>
      <c r="E20" s="84">
        <f>E19+E18+E17+E16</f>
        <v>604</v>
      </c>
      <c r="F20" s="50">
        <f>F19+F18+F17+F16</f>
        <v>55.4</v>
      </c>
      <c r="G20" s="51">
        <v>625</v>
      </c>
      <c r="H20" s="52">
        <f>SUM(H16:H19)</f>
        <v>20.860000000000003</v>
      </c>
      <c r="I20" s="52">
        <v>11.18</v>
      </c>
      <c r="J20" s="52">
        <v>84.09</v>
      </c>
    </row>
    <row r="21" spans="1:10" ht="23.25">
      <c r="A21" s="159"/>
      <c r="B21" s="37" t="s">
        <v>25</v>
      </c>
      <c r="C21" s="42" t="s">
        <v>9</v>
      </c>
      <c r="D21" s="40" t="s">
        <v>48</v>
      </c>
      <c r="E21" s="18">
        <v>200</v>
      </c>
      <c r="F21" s="18">
        <v>49.6</v>
      </c>
      <c r="G21" s="19">
        <v>94</v>
      </c>
      <c r="H21" s="20">
        <v>0.8</v>
      </c>
      <c r="I21" s="20">
        <v>0.8</v>
      </c>
      <c r="J21" s="20">
        <v>19.600000000000001</v>
      </c>
    </row>
    <row r="22" spans="1:10" ht="18">
      <c r="A22" s="159"/>
      <c r="B22" s="83"/>
      <c r="C22" s="86"/>
      <c r="D22" s="45"/>
      <c r="E22" s="45"/>
      <c r="F22" s="45"/>
      <c r="G22" s="24"/>
      <c r="H22" s="25"/>
      <c r="I22" s="25"/>
      <c r="J22" s="25"/>
    </row>
    <row r="23" spans="1:10" ht="18">
      <c r="A23" s="158" t="s">
        <v>19</v>
      </c>
      <c r="B23" s="162"/>
      <c r="C23" s="162"/>
      <c r="D23" s="163"/>
      <c r="E23" s="84">
        <f>E22+E21</f>
        <v>200</v>
      </c>
      <c r="F23" s="84">
        <f t="shared" ref="F23:J23" si="0">F22+F21</f>
        <v>49.6</v>
      </c>
      <c r="G23" s="84">
        <f t="shared" si="0"/>
        <v>94</v>
      </c>
      <c r="H23" s="84">
        <f t="shared" si="0"/>
        <v>0.8</v>
      </c>
      <c r="I23" s="84">
        <f t="shared" si="0"/>
        <v>0.8</v>
      </c>
      <c r="J23" s="84">
        <f t="shared" si="0"/>
        <v>19.600000000000001</v>
      </c>
    </row>
    <row r="24" spans="1:10" ht="18.75" thickBot="1">
      <c r="A24" s="152" t="s">
        <v>13</v>
      </c>
      <c r="B24" s="153"/>
      <c r="C24" s="153"/>
      <c r="D24" s="154"/>
      <c r="E24" s="88">
        <f>E23+E20</f>
        <v>804</v>
      </c>
      <c r="F24" s="88">
        <f t="shared" ref="F24:J24" si="1">F23+F20</f>
        <v>105</v>
      </c>
      <c r="G24" s="88">
        <f t="shared" si="1"/>
        <v>719</v>
      </c>
      <c r="H24" s="88">
        <f t="shared" si="1"/>
        <v>21.660000000000004</v>
      </c>
      <c r="I24" s="88">
        <f t="shared" si="1"/>
        <v>11.98</v>
      </c>
      <c r="J24" s="88">
        <f t="shared" si="1"/>
        <v>103.69</v>
      </c>
    </row>
    <row r="25" spans="1:10" ht="18">
      <c r="A25" s="164" t="s">
        <v>78</v>
      </c>
      <c r="B25" s="165"/>
      <c r="C25" s="165"/>
      <c r="D25" s="166"/>
      <c r="E25" s="166"/>
      <c r="F25" s="166"/>
      <c r="G25" s="166"/>
      <c r="H25" s="166"/>
      <c r="I25" s="166"/>
      <c r="J25" s="166"/>
    </row>
    <row r="26" spans="1:10" ht="41.25" customHeight="1">
      <c r="A26" s="158" t="s">
        <v>8</v>
      </c>
      <c r="B26" s="32" t="s">
        <v>23</v>
      </c>
      <c r="C26" s="43">
        <v>311</v>
      </c>
      <c r="D26" s="39" t="s">
        <v>15</v>
      </c>
      <c r="E26" s="21">
        <v>250</v>
      </c>
      <c r="F26" s="21">
        <v>24.6</v>
      </c>
      <c r="G26" s="22">
        <v>329</v>
      </c>
      <c r="H26" s="23">
        <v>9.1999999999999993</v>
      </c>
      <c r="I26" s="23">
        <v>12.8</v>
      </c>
      <c r="J26" s="23">
        <v>44.3</v>
      </c>
    </row>
    <row r="27" spans="1:10" ht="33.75" customHeight="1">
      <c r="A27" s="158"/>
      <c r="B27" s="32" t="s">
        <v>33</v>
      </c>
      <c r="C27" s="86">
        <v>692</v>
      </c>
      <c r="D27" s="21" t="s">
        <v>40</v>
      </c>
      <c r="E27" s="36">
        <v>200</v>
      </c>
      <c r="F27" s="21">
        <v>77.599999999999994</v>
      </c>
      <c r="G27" s="22">
        <v>94</v>
      </c>
      <c r="H27" s="23">
        <v>2.9</v>
      </c>
      <c r="I27" s="23">
        <v>2.8</v>
      </c>
      <c r="J27" s="23">
        <v>14.9</v>
      </c>
    </row>
    <row r="28" spans="1:10" ht="39.75" customHeight="1">
      <c r="A28" s="158"/>
      <c r="B28" s="32" t="s">
        <v>24</v>
      </c>
      <c r="C28" s="41" t="s">
        <v>9</v>
      </c>
      <c r="D28" s="39" t="s">
        <v>10</v>
      </c>
      <c r="E28" s="21">
        <v>50</v>
      </c>
      <c r="F28" s="21">
        <v>3.9</v>
      </c>
      <c r="G28" s="22">
        <v>113</v>
      </c>
      <c r="H28" s="23">
        <v>3.8</v>
      </c>
      <c r="I28" s="23">
        <v>0.45</v>
      </c>
      <c r="J28" s="23">
        <v>24.85</v>
      </c>
    </row>
    <row r="29" spans="1:10" ht="22.5" customHeight="1">
      <c r="A29" s="158"/>
      <c r="B29" s="32" t="s">
        <v>24</v>
      </c>
      <c r="C29" s="46">
        <v>3</v>
      </c>
      <c r="D29" s="39" t="s">
        <v>35</v>
      </c>
      <c r="E29" s="21" t="s">
        <v>36</v>
      </c>
      <c r="F29" s="21">
        <v>23.8</v>
      </c>
      <c r="G29" s="22">
        <v>188.5</v>
      </c>
      <c r="H29" s="23">
        <v>6.17</v>
      </c>
      <c r="I29" s="23">
        <v>11.83</v>
      </c>
      <c r="J29" s="23">
        <v>17.54</v>
      </c>
    </row>
    <row r="30" spans="1:10" ht="18">
      <c r="A30" s="158" t="s">
        <v>11</v>
      </c>
      <c r="B30" s="162"/>
      <c r="C30" s="162"/>
      <c r="D30" s="163"/>
      <c r="E30" s="84">
        <v>505</v>
      </c>
      <c r="F30" s="84">
        <f>F29+F28+F27+F26</f>
        <v>129.9</v>
      </c>
      <c r="G30" s="84">
        <f t="shared" ref="G30:J30" si="2">G29+G28+G27+G26</f>
        <v>724.5</v>
      </c>
      <c r="H30" s="84">
        <f t="shared" si="2"/>
        <v>22.07</v>
      </c>
      <c r="I30" s="84">
        <f t="shared" si="2"/>
        <v>27.88</v>
      </c>
      <c r="J30" s="84">
        <f t="shared" si="2"/>
        <v>101.59</v>
      </c>
    </row>
    <row r="31" spans="1:10" ht="23.25">
      <c r="A31" s="158" t="s">
        <v>18</v>
      </c>
      <c r="B31" s="37" t="s">
        <v>25</v>
      </c>
      <c r="C31" s="42" t="s">
        <v>9</v>
      </c>
      <c r="D31" s="40" t="s">
        <v>48</v>
      </c>
      <c r="E31" s="18">
        <v>200</v>
      </c>
      <c r="F31" s="18">
        <v>49.6</v>
      </c>
      <c r="G31" s="19">
        <v>94</v>
      </c>
      <c r="H31" s="20">
        <v>0.8</v>
      </c>
      <c r="I31" s="20">
        <v>0.8</v>
      </c>
      <c r="J31" s="20">
        <v>19.600000000000001</v>
      </c>
    </row>
    <row r="32" spans="1:10" ht="18">
      <c r="A32" s="158"/>
      <c r="B32" s="47"/>
      <c r="C32" s="48"/>
      <c r="D32" s="45"/>
      <c r="E32" s="45"/>
      <c r="F32" s="45"/>
      <c r="G32" s="24"/>
      <c r="H32" s="25"/>
      <c r="I32" s="25"/>
      <c r="J32" s="25"/>
    </row>
    <row r="33" spans="1:10" ht="18">
      <c r="A33" s="158" t="s">
        <v>19</v>
      </c>
      <c r="B33" s="162"/>
      <c r="C33" s="162"/>
      <c r="D33" s="163"/>
      <c r="E33" s="84">
        <f>E32+E31</f>
        <v>200</v>
      </c>
      <c r="F33" s="50">
        <f>F32+F31</f>
        <v>49.6</v>
      </c>
      <c r="G33" s="51">
        <v>430</v>
      </c>
      <c r="H33" s="52">
        <f>SUM(H31:H32)</f>
        <v>0.8</v>
      </c>
      <c r="I33" s="52">
        <f>SUM(I31:I32)</f>
        <v>0.8</v>
      </c>
      <c r="J33" s="52">
        <f>SUM(J31:J32)</f>
        <v>19.600000000000001</v>
      </c>
    </row>
    <row r="34" spans="1:10" ht="18.75" thickBot="1">
      <c r="A34" s="152" t="s">
        <v>13</v>
      </c>
      <c r="B34" s="153"/>
      <c r="C34" s="153"/>
      <c r="D34" s="154"/>
      <c r="E34" s="88">
        <f t="shared" ref="E34:J34" si="3">E33+E30</f>
        <v>705</v>
      </c>
      <c r="F34" s="53">
        <f t="shared" si="3"/>
        <v>179.5</v>
      </c>
      <c r="G34" s="54">
        <f t="shared" si="3"/>
        <v>1154.5</v>
      </c>
      <c r="H34" s="54">
        <f t="shared" si="3"/>
        <v>22.87</v>
      </c>
      <c r="I34" s="54">
        <f t="shared" si="3"/>
        <v>28.68</v>
      </c>
      <c r="J34" s="54">
        <f t="shared" si="3"/>
        <v>121.19</v>
      </c>
    </row>
    <row r="35" spans="1:10" ht="18">
      <c r="A35" s="164" t="s">
        <v>66</v>
      </c>
      <c r="B35" s="165"/>
      <c r="C35" s="165"/>
      <c r="D35" s="166"/>
      <c r="E35" s="166"/>
      <c r="F35" s="166"/>
      <c r="G35" s="166"/>
      <c r="H35" s="166"/>
      <c r="I35" s="166"/>
      <c r="J35" s="166"/>
    </row>
    <row r="36" spans="1:10" ht="45" customHeight="1">
      <c r="A36" s="167" t="s">
        <v>8</v>
      </c>
      <c r="B36" s="32" t="s">
        <v>23</v>
      </c>
      <c r="C36" s="41">
        <v>297</v>
      </c>
      <c r="D36" s="40" t="s">
        <v>50</v>
      </c>
      <c r="E36" s="28">
        <v>200</v>
      </c>
      <c r="F36" s="28">
        <v>10.4</v>
      </c>
      <c r="G36" s="29">
        <v>268</v>
      </c>
      <c r="H36" s="30">
        <v>10.1</v>
      </c>
      <c r="I36" s="30">
        <v>6.3</v>
      </c>
      <c r="J36" s="30">
        <v>41.7</v>
      </c>
    </row>
    <row r="37" spans="1:10" ht="40.5" customHeight="1">
      <c r="A37" s="168"/>
      <c r="B37" s="32" t="s">
        <v>23</v>
      </c>
      <c r="C37" s="41">
        <v>487</v>
      </c>
      <c r="D37" s="40" t="s">
        <v>49</v>
      </c>
      <c r="E37" s="28">
        <v>120</v>
      </c>
      <c r="F37" s="28">
        <v>31.8</v>
      </c>
      <c r="G37" s="29">
        <v>497</v>
      </c>
      <c r="H37" s="30">
        <v>43</v>
      </c>
      <c r="I37" s="30">
        <v>36.200000000000003</v>
      </c>
      <c r="J37" s="30">
        <v>0.4</v>
      </c>
    </row>
    <row r="38" spans="1:10" ht="48.75" customHeight="1">
      <c r="A38" s="168"/>
      <c r="B38" s="32" t="s">
        <v>38</v>
      </c>
      <c r="C38" s="41">
        <v>639</v>
      </c>
      <c r="D38" s="40" t="s">
        <v>39</v>
      </c>
      <c r="E38" s="28">
        <v>200</v>
      </c>
      <c r="F38" s="28">
        <v>6.05</v>
      </c>
      <c r="G38" s="29">
        <v>110</v>
      </c>
      <c r="H38" s="30">
        <v>1</v>
      </c>
      <c r="I38" s="30">
        <v>0.05</v>
      </c>
      <c r="J38" s="30">
        <v>27.5</v>
      </c>
    </row>
    <row r="39" spans="1:10" ht="37.5" customHeight="1">
      <c r="A39" s="169"/>
      <c r="B39" s="32" t="s">
        <v>24</v>
      </c>
      <c r="C39" s="38" t="s">
        <v>9</v>
      </c>
      <c r="D39" s="39" t="s">
        <v>10</v>
      </c>
      <c r="E39" s="21">
        <v>50</v>
      </c>
      <c r="F39" s="21">
        <v>3.9</v>
      </c>
      <c r="G39" s="22">
        <v>113</v>
      </c>
      <c r="H39" s="23">
        <v>3.8</v>
      </c>
      <c r="I39" s="23">
        <v>0.45</v>
      </c>
      <c r="J39" s="23">
        <v>24.85</v>
      </c>
    </row>
    <row r="40" spans="1:10" ht="18">
      <c r="A40" s="158" t="s">
        <v>11</v>
      </c>
      <c r="B40" s="162"/>
      <c r="C40" s="162"/>
      <c r="D40" s="163"/>
      <c r="E40" s="84">
        <f>E39+E38+E37+E36</f>
        <v>570</v>
      </c>
      <c r="F40" s="50">
        <f>F39+F38+F37+F36</f>
        <v>52.15</v>
      </c>
      <c r="G40" s="50">
        <f t="shared" ref="G40:J40" si="4">G39+G38+G37+G36</f>
        <v>988</v>
      </c>
      <c r="H40" s="50">
        <f t="shared" si="4"/>
        <v>57.9</v>
      </c>
      <c r="I40" s="50">
        <f t="shared" si="4"/>
        <v>43</v>
      </c>
      <c r="J40" s="50">
        <f t="shared" si="4"/>
        <v>94.45</v>
      </c>
    </row>
    <row r="41" spans="1:10" ht="27" customHeight="1">
      <c r="A41" s="170"/>
      <c r="B41" s="171"/>
      <c r="C41" s="171"/>
      <c r="D41" s="171"/>
      <c r="E41" s="171"/>
      <c r="F41" s="171"/>
      <c r="G41" s="171"/>
      <c r="H41" s="171"/>
      <c r="I41" s="171"/>
      <c r="J41" s="160"/>
    </row>
    <row r="42" spans="1:10" ht="27" customHeight="1">
      <c r="A42" s="87"/>
      <c r="B42" s="37" t="s">
        <v>25</v>
      </c>
      <c r="C42" s="42" t="s">
        <v>9</v>
      </c>
      <c r="D42" s="40" t="s">
        <v>62</v>
      </c>
      <c r="E42" s="18">
        <v>200</v>
      </c>
      <c r="F42" s="18">
        <v>54</v>
      </c>
      <c r="G42" s="19">
        <v>94</v>
      </c>
      <c r="H42" s="20">
        <v>0.8</v>
      </c>
      <c r="I42" s="20">
        <v>0.8</v>
      </c>
      <c r="J42" s="20">
        <v>19.600000000000001</v>
      </c>
    </row>
    <row r="43" spans="1:10" ht="23.25">
      <c r="A43" s="96"/>
      <c r="B43" s="37"/>
      <c r="C43" s="42"/>
      <c r="D43" s="40"/>
      <c r="E43" s="18"/>
      <c r="F43" s="18"/>
      <c r="G43" s="24"/>
      <c r="H43" s="25"/>
      <c r="I43" s="25"/>
      <c r="J43" s="25"/>
    </row>
    <row r="44" spans="1:10" ht="18">
      <c r="A44" s="158" t="s">
        <v>19</v>
      </c>
      <c r="B44" s="162"/>
      <c r="C44" s="162"/>
      <c r="D44" s="163"/>
      <c r="E44" s="84">
        <f>E43</f>
        <v>0</v>
      </c>
      <c r="F44" s="84">
        <f>F43+F42</f>
        <v>54</v>
      </c>
      <c r="G44" s="84">
        <f t="shared" ref="G44:J44" si="5">G43</f>
        <v>0</v>
      </c>
      <c r="H44" s="84">
        <f t="shared" si="5"/>
        <v>0</v>
      </c>
      <c r="I44" s="84">
        <f t="shared" si="5"/>
        <v>0</v>
      </c>
      <c r="J44" s="84">
        <f t="shared" si="5"/>
        <v>0</v>
      </c>
    </row>
    <row r="45" spans="1:10" ht="18.75" thickBot="1">
      <c r="A45" s="152" t="s">
        <v>13</v>
      </c>
      <c r="B45" s="153"/>
      <c r="C45" s="153"/>
      <c r="D45" s="154"/>
      <c r="E45" s="88">
        <f>E44+E40</f>
        <v>570</v>
      </c>
      <c r="F45" s="88">
        <f t="shared" ref="F45:J45" si="6">F44+F40</f>
        <v>106.15</v>
      </c>
      <c r="G45" s="88">
        <f t="shared" si="6"/>
        <v>988</v>
      </c>
      <c r="H45" s="88">
        <f t="shared" si="6"/>
        <v>57.9</v>
      </c>
      <c r="I45" s="88">
        <f t="shared" si="6"/>
        <v>43</v>
      </c>
      <c r="J45" s="88">
        <f t="shared" si="6"/>
        <v>94.45</v>
      </c>
    </row>
    <row r="46" spans="1:10" ht="36.75" customHeight="1">
      <c r="A46" s="164" t="s">
        <v>67</v>
      </c>
      <c r="B46" s="165"/>
      <c r="C46" s="165"/>
      <c r="D46" s="166"/>
      <c r="E46" s="166"/>
      <c r="F46" s="166"/>
      <c r="G46" s="166"/>
      <c r="H46" s="166"/>
      <c r="I46" s="166"/>
      <c r="J46" s="166"/>
    </row>
    <row r="47" spans="1:10" ht="66" customHeight="1">
      <c r="A47" s="167" t="s">
        <v>8</v>
      </c>
      <c r="B47" s="32"/>
      <c r="C47" s="41"/>
      <c r="D47" s="39"/>
      <c r="E47" s="21"/>
      <c r="F47" s="21"/>
      <c r="G47" s="22"/>
      <c r="H47" s="23"/>
      <c r="I47" s="23"/>
      <c r="J47" s="23"/>
    </row>
    <row r="48" spans="1:10" ht="46.5">
      <c r="A48" s="168"/>
      <c r="B48" s="32" t="s">
        <v>23</v>
      </c>
      <c r="C48" s="38">
        <v>520</v>
      </c>
      <c r="D48" s="40" t="s">
        <v>14</v>
      </c>
      <c r="E48" s="28">
        <v>200</v>
      </c>
      <c r="F48" s="28">
        <v>21.8</v>
      </c>
      <c r="G48" s="29">
        <v>186.66</v>
      </c>
      <c r="H48" s="30">
        <v>4.1100000000000003</v>
      </c>
      <c r="I48" s="30">
        <v>7</v>
      </c>
      <c r="J48" s="30">
        <v>26</v>
      </c>
    </row>
    <row r="49" spans="1:10" ht="23.25">
      <c r="A49" s="168"/>
      <c r="B49" s="32" t="s">
        <v>23</v>
      </c>
      <c r="C49" s="41">
        <v>388</v>
      </c>
      <c r="D49" s="40" t="s">
        <v>44</v>
      </c>
      <c r="E49" s="28">
        <v>150</v>
      </c>
      <c r="F49" s="28">
        <v>21.7</v>
      </c>
      <c r="G49" s="29">
        <v>313</v>
      </c>
      <c r="H49" s="30">
        <v>16.600000000000001</v>
      </c>
      <c r="I49" s="30">
        <v>20.100000000000001</v>
      </c>
      <c r="J49" s="30">
        <v>16</v>
      </c>
    </row>
    <row r="50" spans="1:10" ht="18">
      <c r="A50" s="168"/>
      <c r="B50" s="47" t="s">
        <v>38</v>
      </c>
      <c r="C50" s="48" t="s">
        <v>9</v>
      </c>
      <c r="D50" s="45" t="s">
        <v>43</v>
      </c>
      <c r="E50" s="45">
        <v>200</v>
      </c>
      <c r="F50" s="45">
        <v>14.5</v>
      </c>
      <c r="G50" s="24">
        <v>9</v>
      </c>
      <c r="H50" s="25">
        <v>0.1</v>
      </c>
      <c r="I50" s="25">
        <v>0</v>
      </c>
      <c r="J50" s="25">
        <v>2</v>
      </c>
    </row>
    <row r="51" spans="1:10" ht="23.25">
      <c r="A51" s="169"/>
      <c r="B51" s="32" t="s">
        <v>24</v>
      </c>
      <c r="C51" s="41" t="s">
        <v>9</v>
      </c>
      <c r="D51" s="39" t="s">
        <v>10</v>
      </c>
      <c r="E51" s="21">
        <v>50</v>
      </c>
      <c r="F51" s="21">
        <v>3.9</v>
      </c>
      <c r="G51" s="22">
        <v>113</v>
      </c>
      <c r="H51" s="23">
        <v>3.8</v>
      </c>
      <c r="I51" s="23">
        <v>0.45</v>
      </c>
      <c r="J51" s="23">
        <v>24.85</v>
      </c>
    </row>
    <row r="52" spans="1:10" ht="23.25" customHeight="1">
      <c r="A52" s="158" t="s">
        <v>11</v>
      </c>
      <c r="B52" s="162"/>
      <c r="C52" s="162"/>
      <c r="D52" s="163"/>
      <c r="E52" s="71">
        <f>E51+E50+E49+E48+E47</f>
        <v>600</v>
      </c>
      <c r="F52" s="71">
        <f t="shared" ref="F52:J52" si="7">F51+F50+F49+F48+F47</f>
        <v>61.899999999999991</v>
      </c>
      <c r="G52" s="71">
        <f t="shared" si="7"/>
        <v>621.66</v>
      </c>
      <c r="H52" s="71">
        <f t="shared" si="7"/>
        <v>24.61</v>
      </c>
      <c r="I52" s="71">
        <f t="shared" si="7"/>
        <v>27.55</v>
      </c>
      <c r="J52" s="71">
        <f t="shared" si="7"/>
        <v>68.849999999999994</v>
      </c>
    </row>
    <row r="53" spans="1:10" ht="38.25" customHeight="1">
      <c r="A53" s="167" t="s">
        <v>46</v>
      </c>
      <c r="B53" s="32" t="s">
        <v>23</v>
      </c>
      <c r="C53" s="42">
        <v>340</v>
      </c>
      <c r="D53" s="40" t="s">
        <v>45</v>
      </c>
      <c r="E53" s="18"/>
      <c r="F53" s="18"/>
      <c r="G53" s="19"/>
      <c r="H53" s="20"/>
      <c r="I53" s="20"/>
      <c r="J53" s="20"/>
    </row>
    <row r="54" spans="1:10" ht="23.25" customHeight="1">
      <c r="A54" s="168"/>
      <c r="B54" s="47" t="s">
        <v>33</v>
      </c>
      <c r="C54" s="48">
        <v>685</v>
      </c>
      <c r="D54" s="45" t="s">
        <v>12</v>
      </c>
      <c r="E54" s="45">
        <v>200</v>
      </c>
      <c r="F54" s="45">
        <v>2.2999999999999998</v>
      </c>
      <c r="G54" s="24">
        <v>35</v>
      </c>
      <c r="H54" s="25">
        <v>0.1</v>
      </c>
      <c r="I54" s="25">
        <v>0.03</v>
      </c>
      <c r="J54" s="25">
        <v>9.9</v>
      </c>
    </row>
    <row r="55" spans="1:10" ht="23.25">
      <c r="A55" s="169"/>
      <c r="B55" s="32"/>
      <c r="C55" s="42"/>
      <c r="D55" s="40"/>
      <c r="E55" s="18"/>
      <c r="F55" s="18"/>
      <c r="G55" s="19"/>
      <c r="H55" s="20"/>
      <c r="I55" s="20"/>
      <c r="J55" s="20"/>
    </row>
    <row r="56" spans="1:10" ht="18">
      <c r="A56" s="158" t="s">
        <v>19</v>
      </c>
      <c r="B56" s="162"/>
      <c r="C56" s="162"/>
      <c r="D56" s="163"/>
      <c r="E56" s="84">
        <f>E55+E54+E53</f>
        <v>200</v>
      </c>
      <c r="F56" s="84">
        <f t="shared" ref="F56:J56" si="8">F55+F54+F53</f>
        <v>2.2999999999999998</v>
      </c>
      <c r="G56" s="84">
        <f t="shared" si="8"/>
        <v>35</v>
      </c>
      <c r="H56" s="84">
        <f t="shared" si="8"/>
        <v>0.1</v>
      </c>
      <c r="I56" s="84">
        <f t="shared" si="8"/>
        <v>0.03</v>
      </c>
      <c r="J56" s="84">
        <f t="shared" si="8"/>
        <v>9.9</v>
      </c>
    </row>
    <row r="57" spans="1:10" ht="18.75" thickBot="1">
      <c r="A57" s="152" t="s">
        <v>13</v>
      </c>
      <c r="B57" s="153"/>
      <c r="C57" s="153"/>
      <c r="D57" s="154"/>
      <c r="E57" s="88">
        <f>E56+E52</f>
        <v>800</v>
      </c>
      <c r="F57" s="88">
        <f t="shared" ref="F57:J57" si="9">F56+F52</f>
        <v>64.199999999999989</v>
      </c>
      <c r="G57" s="88">
        <f t="shared" si="9"/>
        <v>656.66</v>
      </c>
      <c r="H57" s="88">
        <f t="shared" si="9"/>
        <v>24.71</v>
      </c>
      <c r="I57" s="88">
        <f t="shared" si="9"/>
        <v>27.580000000000002</v>
      </c>
      <c r="J57" s="88">
        <f t="shared" si="9"/>
        <v>78.75</v>
      </c>
    </row>
    <row r="58" spans="1:10" ht="18">
      <c r="A58" s="164" t="s">
        <v>74</v>
      </c>
      <c r="B58" s="165"/>
      <c r="C58" s="165"/>
      <c r="D58" s="166"/>
      <c r="E58" s="166"/>
      <c r="F58" s="166"/>
      <c r="G58" s="166"/>
      <c r="H58" s="166"/>
      <c r="I58" s="166"/>
      <c r="J58" s="166"/>
    </row>
    <row r="59" spans="1:10" ht="23.25">
      <c r="A59" s="158" t="s">
        <v>8</v>
      </c>
      <c r="B59" s="32" t="s">
        <v>23</v>
      </c>
      <c r="C59" s="100">
        <v>135</v>
      </c>
      <c r="D59" s="40" t="s">
        <v>60</v>
      </c>
      <c r="E59" s="28">
        <v>300</v>
      </c>
      <c r="F59" s="28">
        <v>27.1</v>
      </c>
      <c r="G59" s="29">
        <v>240</v>
      </c>
      <c r="H59" s="30">
        <v>2.56</v>
      </c>
      <c r="I59" s="30">
        <v>4.37</v>
      </c>
      <c r="J59" s="30">
        <v>31.87</v>
      </c>
    </row>
    <row r="60" spans="1:10" ht="23.25">
      <c r="A60" s="158"/>
      <c r="B60" s="32" t="s">
        <v>33</v>
      </c>
      <c r="C60" s="41">
        <v>685</v>
      </c>
      <c r="D60" s="40" t="s">
        <v>42</v>
      </c>
      <c r="E60" s="28">
        <v>200</v>
      </c>
      <c r="F60" s="28">
        <v>2</v>
      </c>
      <c r="G60" s="29">
        <v>35</v>
      </c>
      <c r="H60" s="30">
        <v>0.1</v>
      </c>
      <c r="I60" s="30">
        <v>0.03</v>
      </c>
      <c r="J60" s="30">
        <v>9.9</v>
      </c>
    </row>
    <row r="61" spans="1:10" ht="23.25">
      <c r="A61" s="158"/>
      <c r="B61" s="32" t="s">
        <v>24</v>
      </c>
      <c r="C61" s="41" t="s">
        <v>9</v>
      </c>
      <c r="D61" s="39" t="s">
        <v>10</v>
      </c>
      <c r="E61" s="21">
        <v>50</v>
      </c>
      <c r="F61" s="21">
        <v>3.9</v>
      </c>
      <c r="G61" s="22">
        <v>113</v>
      </c>
      <c r="H61" s="23">
        <v>3.8</v>
      </c>
      <c r="I61" s="23">
        <v>0.45</v>
      </c>
      <c r="J61" s="23">
        <v>24.85</v>
      </c>
    </row>
    <row r="62" spans="1:10" ht="18">
      <c r="A62" s="158"/>
      <c r="B62" s="47" t="s">
        <v>24</v>
      </c>
      <c r="C62" s="48" t="s">
        <v>9</v>
      </c>
      <c r="D62" s="45" t="s">
        <v>34</v>
      </c>
      <c r="E62" s="45">
        <v>40</v>
      </c>
      <c r="F62" s="45">
        <v>16</v>
      </c>
      <c r="G62" s="24">
        <v>98.67</v>
      </c>
      <c r="H62" s="25">
        <v>2.61</v>
      </c>
      <c r="I62" s="25">
        <v>1.28</v>
      </c>
      <c r="J62" s="25">
        <v>19.850000000000001</v>
      </c>
    </row>
    <row r="63" spans="1:10" ht="18">
      <c r="A63" s="158" t="s">
        <v>11</v>
      </c>
      <c r="B63" s="162"/>
      <c r="C63" s="162"/>
      <c r="D63" s="163"/>
      <c r="E63" s="84">
        <f>E62+E61+E60+E59</f>
        <v>590</v>
      </c>
      <c r="F63" s="50">
        <f>F62+F61+F60+F59</f>
        <v>49</v>
      </c>
      <c r="G63" s="51">
        <v>660</v>
      </c>
      <c r="H63" s="52">
        <f>SUM(H59:H62)</f>
        <v>9.07</v>
      </c>
      <c r="I63" s="52">
        <f>SUM(I59:I62)</f>
        <v>6.1300000000000008</v>
      </c>
      <c r="J63" s="52">
        <f>SUM(J59:J62)</f>
        <v>86.47</v>
      </c>
    </row>
    <row r="64" spans="1:10" ht="69.75">
      <c r="A64" s="82"/>
      <c r="B64" s="37" t="s">
        <v>54</v>
      </c>
      <c r="C64" s="42" t="s">
        <v>9</v>
      </c>
      <c r="D64" s="40" t="s">
        <v>52</v>
      </c>
      <c r="E64" s="18">
        <v>200</v>
      </c>
      <c r="F64" s="18">
        <v>39.15</v>
      </c>
      <c r="G64" s="19">
        <v>94</v>
      </c>
      <c r="H64" s="20">
        <v>0.8</v>
      </c>
      <c r="I64" s="20">
        <v>0.6</v>
      </c>
      <c r="J64" s="20">
        <v>19.600000000000001</v>
      </c>
    </row>
    <row r="65" spans="1:10" ht="18">
      <c r="A65" s="158" t="s">
        <v>19</v>
      </c>
      <c r="B65" s="162"/>
      <c r="C65" s="162"/>
      <c r="D65" s="163"/>
      <c r="E65" s="50">
        <f>E64</f>
        <v>200</v>
      </c>
      <c r="F65" s="50">
        <f t="shared" ref="F65:J65" si="10">F64</f>
        <v>39.15</v>
      </c>
      <c r="G65" s="50">
        <f t="shared" si="10"/>
        <v>94</v>
      </c>
      <c r="H65" s="50">
        <f t="shared" si="10"/>
        <v>0.8</v>
      </c>
      <c r="I65" s="50">
        <f t="shared" si="10"/>
        <v>0.6</v>
      </c>
      <c r="J65" s="50">
        <f t="shared" si="10"/>
        <v>19.600000000000001</v>
      </c>
    </row>
    <row r="66" spans="1:10" ht="18.75" thickBot="1">
      <c r="A66" s="152" t="s">
        <v>13</v>
      </c>
      <c r="B66" s="153"/>
      <c r="C66" s="153"/>
      <c r="D66" s="154"/>
      <c r="E66" s="53">
        <f>E65+E63</f>
        <v>790</v>
      </c>
      <c r="F66" s="53">
        <f t="shared" ref="F66:J66" si="11">F65+F63</f>
        <v>88.15</v>
      </c>
      <c r="G66" s="53">
        <f t="shared" si="11"/>
        <v>754</v>
      </c>
      <c r="H66" s="53">
        <f t="shared" si="11"/>
        <v>9.870000000000001</v>
      </c>
      <c r="I66" s="53">
        <f t="shared" si="11"/>
        <v>6.73</v>
      </c>
      <c r="J66" s="53">
        <f t="shared" si="11"/>
        <v>106.07</v>
      </c>
    </row>
    <row r="67" spans="1:10" ht="18">
      <c r="A67" s="164"/>
      <c r="B67" s="165"/>
      <c r="C67" s="165"/>
      <c r="D67" s="166"/>
      <c r="E67" s="166"/>
      <c r="F67" s="166"/>
      <c r="G67" s="166"/>
      <c r="H67" s="166"/>
      <c r="I67" s="166"/>
      <c r="J67" s="166"/>
    </row>
    <row r="68" spans="1:10" ht="39" customHeight="1" thickBot="1">
      <c r="A68" s="172" t="s">
        <v>20</v>
      </c>
      <c r="B68" s="173"/>
      <c r="C68" s="173"/>
      <c r="D68" s="174"/>
      <c r="E68" s="89">
        <f>E66+E57+E45+E34+E24</f>
        <v>3669</v>
      </c>
      <c r="F68" s="89">
        <f t="shared" ref="F68:J68" si="12">F66+F57+F45+F34+F24</f>
        <v>543</v>
      </c>
      <c r="G68" s="89">
        <f t="shared" si="12"/>
        <v>4272.16</v>
      </c>
      <c r="H68" s="89">
        <f t="shared" si="12"/>
        <v>137.01</v>
      </c>
      <c r="I68" s="89">
        <f t="shared" si="12"/>
        <v>117.97000000000001</v>
      </c>
      <c r="J68" s="89">
        <f t="shared" si="12"/>
        <v>504.15</v>
      </c>
    </row>
  </sheetData>
  <mergeCells count="40">
    <mergeCell ref="A68:D68"/>
    <mergeCell ref="A58:J58"/>
    <mergeCell ref="A59:A62"/>
    <mergeCell ref="A63:D63"/>
    <mergeCell ref="A65:D65"/>
    <mergeCell ref="A66:D66"/>
    <mergeCell ref="A67:J67"/>
    <mergeCell ref="A57:D57"/>
    <mergeCell ref="A35:J35"/>
    <mergeCell ref="A36:A39"/>
    <mergeCell ref="A40:D40"/>
    <mergeCell ref="A41:J41"/>
    <mergeCell ref="A44:D44"/>
    <mergeCell ref="A45:D45"/>
    <mergeCell ref="A46:J46"/>
    <mergeCell ref="A47:A51"/>
    <mergeCell ref="A52:D52"/>
    <mergeCell ref="A53:A55"/>
    <mergeCell ref="A56:D56"/>
    <mergeCell ref="A34:D34"/>
    <mergeCell ref="A15:J15"/>
    <mergeCell ref="A16:A19"/>
    <mergeCell ref="A20:D20"/>
    <mergeCell ref="A21:A22"/>
    <mergeCell ref="A23:D23"/>
    <mergeCell ref="A24:D24"/>
    <mergeCell ref="A25:J25"/>
    <mergeCell ref="A26:A29"/>
    <mergeCell ref="A30:D30"/>
    <mergeCell ref="A31:A32"/>
    <mergeCell ref="A33:D33"/>
    <mergeCell ref="G4:J5"/>
    <mergeCell ref="A9:J9"/>
    <mergeCell ref="A13:A14"/>
    <mergeCell ref="C13:C14"/>
    <mergeCell ref="D13:D14"/>
    <mergeCell ref="E13:E14"/>
    <mergeCell ref="F13:F14"/>
    <mergeCell ref="G13:G14"/>
    <mergeCell ref="H13:J13"/>
  </mergeCells>
  <pageMargins left="0.7" right="0.7" top="0.75" bottom="0.75" header="0.3" footer="0.3"/>
  <pageSetup paperSize="9" scale="4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P68"/>
  <sheetViews>
    <sheetView tabSelected="1" view="pageBreakPreview" topLeftCell="A3" zoomScale="60" workbookViewId="0">
      <selection activeCell="D39" sqref="D39"/>
    </sheetView>
  </sheetViews>
  <sheetFormatPr defaultRowHeight="12.75"/>
  <cols>
    <col min="1" max="1" width="23.5703125" customWidth="1"/>
    <col min="2" max="2" width="23.85546875" customWidth="1"/>
    <col min="3" max="3" width="12.5703125" customWidth="1"/>
    <col min="4" max="4" width="31.7109375" bestFit="1" customWidth="1"/>
    <col min="5" max="5" width="13.85546875" customWidth="1"/>
    <col min="6" max="6" width="13.42578125" customWidth="1"/>
    <col min="7" max="7" width="14.7109375" customWidth="1"/>
    <col min="8" max="8" width="10.42578125" customWidth="1"/>
    <col min="9" max="9" width="12.7109375" customWidth="1"/>
    <col min="10" max="10" width="13.42578125" customWidth="1"/>
  </cols>
  <sheetData>
    <row r="1" spans="1:15" ht="18">
      <c r="A1" s="7"/>
      <c r="B1" s="7"/>
      <c r="C1" s="7"/>
      <c r="D1" s="81"/>
      <c r="E1" s="81"/>
      <c r="F1" s="81"/>
      <c r="G1" s="175" t="s">
        <v>29</v>
      </c>
      <c r="H1" s="175"/>
      <c r="I1" s="175"/>
      <c r="J1" s="175"/>
      <c r="K1" s="175"/>
    </row>
    <row r="2" spans="1:15" ht="18">
      <c r="A2" s="7"/>
      <c r="B2" s="7"/>
      <c r="C2" s="7"/>
      <c r="D2" s="8"/>
      <c r="E2" s="8"/>
      <c r="F2" s="8"/>
      <c r="G2" s="175" t="s">
        <v>47</v>
      </c>
      <c r="H2" s="175"/>
      <c r="I2" s="175"/>
      <c r="J2" s="175"/>
      <c r="K2" s="175"/>
    </row>
    <row r="3" spans="1:15" ht="18">
      <c r="A3" s="7"/>
      <c r="B3" s="7"/>
      <c r="C3" s="7"/>
      <c r="D3" s="16"/>
      <c r="E3" s="33"/>
      <c r="F3" s="33"/>
      <c r="G3" s="176" t="s">
        <v>63</v>
      </c>
      <c r="H3" s="176"/>
      <c r="I3" s="176"/>
      <c r="J3" s="176"/>
      <c r="K3" s="176"/>
    </row>
    <row r="4" spans="1:15" ht="15">
      <c r="A4" s="7"/>
      <c r="B4" s="7"/>
      <c r="C4" s="7"/>
      <c r="D4" s="17"/>
      <c r="E4" s="33"/>
      <c r="F4" s="33"/>
      <c r="G4" s="9"/>
      <c r="H4" s="12"/>
      <c r="I4" s="26"/>
      <c r="J4" s="27"/>
    </row>
    <row r="5" spans="1:15" ht="15.75">
      <c r="A5" s="7"/>
      <c r="B5" s="7"/>
      <c r="C5" s="7"/>
      <c r="D5" s="97"/>
      <c r="E5" s="97"/>
      <c r="F5" s="97"/>
      <c r="G5" s="177"/>
      <c r="H5" s="177"/>
      <c r="I5" s="177"/>
      <c r="J5" s="177"/>
    </row>
    <row r="6" spans="1:15">
      <c r="A6" s="7"/>
      <c r="B6" s="7"/>
      <c r="C6" s="7"/>
      <c r="D6" s="80"/>
      <c r="E6" s="80"/>
      <c r="F6" s="80"/>
      <c r="G6" s="9"/>
      <c r="H6" s="12"/>
      <c r="I6" s="12"/>
      <c r="J6" s="12"/>
    </row>
    <row r="7" spans="1:15">
      <c r="A7" s="7"/>
      <c r="B7" s="7"/>
      <c r="C7" s="7"/>
      <c r="D7" s="80"/>
      <c r="E7" s="80"/>
      <c r="F7" s="80"/>
      <c r="G7" s="9"/>
      <c r="H7" s="12"/>
      <c r="I7" s="12"/>
      <c r="J7" s="12"/>
    </row>
    <row r="8" spans="1:15">
      <c r="A8" s="7"/>
      <c r="B8" s="7"/>
      <c r="C8" s="7"/>
      <c r="D8" s="80"/>
      <c r="E8" s="80"/>
      <c r="F8" s="80"/>
      <c r="G8" s="9"/>
      <c r="H8" s="12"/>
      <c r="I8" s="12"/>
      <c r="J8" s="12"/>
    </row>
    <row r="9" spans="1:15" ht="15">
      <c r="A9" s="138" t="s">
        <v>16</v>
      </c>
      <c r="B9" s="138"/>
      <c r="C9" s="138"/>
      <c r="D9" s="139"/>
      <c r="E9" s="139"/>
      <c r="F9" s="139"/>
      <c r="G9" s="139"/>
      <c r="H9" s="139"/>
      <c r="I9" s="139"/>
      <c r="J9" s="139"/>
    </row>
    <row r="10" spans="1:15">
      <c r="A10" s="5"/>
      <c r="B10" s="5"/>
      <c r="C10" s="5"/>
      <c r="D10" s="1"/>
      <c r="E10" s="1"/>
      <c r="F10" s="1"/>
      <c r="G10" s="85"/>
      <c r="H10" s="10"/>
      <c r="I10" s="10"/>
      <c r="J10" s="10"/>
    </row>
    <row r="11" spans="1:15">
      <c r="A11" s="5" t="s">
        <v>3</v>
      </c>
      <c r="B11" s="5"/>
      <c r="C11" s="5"/>
      <c r="D11" s="1" t="s">
        <v>51</v>
      </c>
      <c r="E11" s="1"/>
      <c r="F11" s="1"/>
      <c r="G11" s="85"/>
      <c r="H11" s="10"/>
      <c r="I11" s="10"/>
      <c r="J11" s="10"/>
    </row>
    <row r="12" spans="1:15" ht="13.5" thickBot="1">
      <c r="A12" s="6"/>
      <c r="B12" s="6"/>
      <c r="C12" s="6"/>
      <c r="D12" s="1"/>
      <c r="E12" s="1"/>
      <c r="F12" s="1"/>
      <c r="G12" s="85"/>
      <c r="H12" s="10"/>
      <c r="I12" s="10"/>
      <c r="J12" s="10"/>
    </row>
    <row r="13" spans="1:15" ht="18">
      <c r="A13" s="140" t="s">
        <v>0</v>
      </c>
      <c r="B13" s="34" t="s">
        <v>22</v>
      </c>
      <c r="C13" s="142" t="s">
        <v>2</v>
      </c>
      <c r="D13" s="144" t="s">
        <v>1</v>
      </c>
      <c r="E13" s="146" t="s">
        <v>30</v>
      </c>
      <c r="F13" s="144" t="s">
        <v>31</v>
      </c>
      <c r="G13" s="149" t="s">
        <v>32</v>
      </c>
      <c r="H13" s="151" t="s">
        <v>4</v>
      </c>
      <c r="I13" s="151"/>
      <c r="J13" s="151"/>
    </row>
    <row r="14" spans="1:15" ht="36.75" thickBot="1">
      <c r="A14" s="141"/>
      <c r="B14" s="35"/>
      <c r="C14" s="143"/>
      <c r="D14" s="145"/>
      <c r="E14" s="147"/>
      <c r="F14" s="148"/>
      <c r="G14" s="150"/>
      <c r="H14" s="31" t="s">
        <v>5</v>
      </c>
      <c r="I14" s="31" t="s">
        <v>6</v>
      </c>
      <c r="J14" s="31" t="s">
        <v>7</v>
      </c>
    </row>
    <row r="15" spans="1:15" ht="18">
      <c r="A15" s="155" t="s">
        <v>64</v>
      </c>
      <c r="B15" s="156"/>
      <c r="C15" s="156"/>
      <c r="D15" s="157"/>
      <c r="E15" s="157"/>
      <c r="F15" s="157"/>
      <c r="G15" s="157"/>
      <c r="H15" s="157"/>
      <c r="I15" s="157"/>
      <c r="J15" s="157"/>
    </row>
    <row r="16" spans="1:15" ht="40.5">
      <c r="A16" s="158" t="s">
        <v>8</v>
      </c>
      <c r="B16" s="32" t="s">
        <v>23</v>
      </c>
      <c r="C16" s="43">
        <v>332</v>
      </c>
      <c r="D16" s="39" t="s">
        <v>53</v>
      </c>
      <c r="E16" s="75">
        <v>207</v>
      </c>
      <c r="F16" s="75">
        <v>9.6</v>
      </c>
      <c r="G16" s="76">
        <v>261</v>
      </c>
      <c r="H16" s="77">
        <v>7.33</v>
      </c>
      <c r="I16" s="77">
        <v>5.55</v>
      </c>
      <c r="J16" s="77">
        <v>44.44</v>
      </c>
      <c r="O16">
        <v>261</v>
      </c>
    </row>
    <row r="17" spans="1:10" ht="46.5">
      <c r="A17" s="158"/>
      <c r="B17" s="32" t="s">
        <v>23</v>
      </c>
      <c r="C17" s="42">
        <v>462</v>
      </c>
      <c r="D17" s="40" t="s">
        <v>57</v>
      </c>
      <c r="E17" s="68">
        <v>140</v>
      </c>
      <c r="F17" s="68">
        <v>37.5</v>
      </c>
      <c r="G17" s="73">
        <v>151.4</v>
      </c>
      <c r="H17" s="74">
        <v>9.4700000000000006</v>
      </c>
      <c r="I17" s="74">
        <v>8.23</v>
      </c>
      <c r="J17" s="74">
        <v>9.81</v>
      </c>
    </row>
    <row r="18" spans="1:10" ht="23.25">
      <c r="A18" s="158"/>
      <c r="B18" s="32" t="s">
        <v>24</v>
      </c>
      <c r="C18" s="41" t="s">
        <v>9</v>
      </c>
      <c r="D18" s="39" t="s">
        <v>10</v>
      </c>
      <c r="E18" s="75">
        <v>50</v>
      </c>
      <c r="F18" s="75">
        <v>3.9</v>
      </c>
      <c r="G18" s="76">
        <v>113</v>
      </c>
      <c r="H18" s="77">
        <v>3.8</v>
      </c>
      <c r="I18" s="77">
        <v>0.45</v>
      </c>
      <c r="J18" s="77">
        <v>24.85</v>
      </c>
    </row>
    <row r="19" spans="1:10" ht="23.25">
      <c r="A19" s="158"/>
      <c r="B19" s="32" t="s">
        <v>33</v>
      </c>
      <c r="C19" s="41">
        <v>686</v>
      </c>
      <c r="D19" s="39" t="s">
        <v>37</v>
      </c>
      <c r="E19" s="21">
        <v>207</v>
      </c>
      <c r="F19" s="21">
        <v>4.4000000000000004</v>
      </c>
      <c r="G19" s="22">
        <v>61.14</v>
      </c>
      <c r="H19" s="23">
        <v>0.26</v>
      </c>
      <c r="I19" s="23">
        <v>0.03</v>
      </c>
      <c r="J19" s="23">
        <v>24.15</v>
      </c>
    </row>
    <row r="20" spans="1:10" ht="18">
      <c r="A20" s="159" t="s">
        <v>11</v>
      </c>
      <c r="B20" s="160"/>
      <c r="C20" s="160"/>
      <c r="D20" s="161"/>
      <c r="E20" s="84">
        <f>E19+E18+E17+E16</f>
        <v>604</v>
      </c>
      <c r="F20" s="84">
        <f>F19+F18+F17+F16</f>
        <v>55.4</v>
      </c>
      <c r="G20" s="84">
        <f t="shared" ref="G20:J20" si="0">G19+G18+G17+G16</f>
        <v>586.54</v>
      </c>
      <c r="H20" s="84">
        <f t="shared" si="0"/>
        <v>20.86</v>
      </c>
      <c r="I20" s="84">
        <f t="shared" si="0"/>
        <v>14.260000000000002</v>
      </c>
      <c r="J20" s="84">
        <f t="shared" si="0"/>
        <v>103.25</v>
      </c>
    </row>
    <row r="21" spans="1:10" ht="18">
      <c r="A21" s="159"/>
      <c r="B21" s="91"/>
      <c r="C21" s="48"/>
      <c r="D21" s="49"/>
      <c r="E21" s="45"/>
      <c r="F21" s="45"/>
      <c r="G21" s="24"/>
      <c r="H21" s="25"/>
      <c r="I21" s="25"/>
      <c r="J21" s="25"/>
    </row>
    <row r="22" spans="1:10" ht="18">
      <c r="A22" s="159"/>
      <c r="B22" s="47"/>
      <c r="C22" s="48"/>
      <c r="D22" s="45"/>
      <c r="E22" s="45"/>
      <c r="F22" s="45"/>
      <c r="G22" s="24"/>
      <c r="H22" s="25"/>
      <c r="I22" s="25"/>
      <c r="J22" s="25"/>
    </row>
    <row r="23" spans="1:10" ht="18">
      <c r="A23" s="158" t="s">
        <v>19</v>
      </c>
      <c r="B23" s="162"/>
      <c r="C23" s="162"/>
      <c r="D23" s="163"/>
      <c r="E23" s="84">
        <f>E22+E21</f>
        <v>0</v>
      </c>
      <c r="F23" s="84">
        <f t="shared" ref="F23:J23" si="1">F22+F21</f>
        <v>0</v>
      </c>
      <c r="G23" s="84">
        <f t="shared" si="1"/>
        <v>0</v>
      </c>
      <c r="H23" s="84">
        <f t="shared" si="1"/>
        <v>0</v>
      </c>
      <c r="I23" s="84">
        <f t="shared" si="1"/>
        <v>0</v>
      </c>
      <c r="J23" s="84">
        <f t="shared" si="1"/>
        <v>0</v>
      </c>
    </row>
    <row r="24" spans="1:10" ht="18.75" thickBot="1">
      <c r="A24" s="152" t="s">
        <v>13</v>
      </c>
      <c r="B24" s="153"/>
      <c r="C24" s="153"/>
      <c r="D24" s="154"/>
      <c r="E24" s="88">
        <f>E23+E20</f>
        <v>604</v>
      </c>
      <c r="F24" s="88">
        <f t="shared" ref="F24:J24" si="2">F23+F20</f>
        <v>55.4</v>
      </c>
      <c r="G24" s="88">
        <f t="shared" si="2"/>
        <v>586.54</v>
      </c>
      <c r="H24" s="88">
        <f t="shared" si="2"/>
        <v>20.86</v>
      </c>
      <c r="I24" s="88">
        <f t="shared" si="2"/>
        <v>14.260000000000002</v>
      </c>
      <c r="J24" s="88">
        <f t="shared" si="2"/>
        <v>103.25</v>
      </c>
    </row>
    <row r="25" spans="1:10" ht="18">
      <c r="A25" s="164" t="s">
        <v>65</v>
      </c>
      <c r="B25" s="165"/>
      <c r="C25" s="165"/>
      <c r="D25" s="166"/>
      <c r="E25" s="166"/>
      <c r="F25" s="166"/>
      <c r="G25" s="166"/>
      <c r="H25" s="166"/>
      <c r="I25" s="166"/>
      <c r="J25" s="166"/>
    </row>
    <row r="26" spans="1:10" ht="40.5">
      <c r="A26" s="158" t="s">
        <v>8</v>
      </c>
      <c r="B26" s="32" t="s">
        <v>23</v>
      </c>
      <c r="C26" s="43">
        <v>311</v>
      </c>
      <c r="D26" s="39" t="s">
        <v>15</v>
      </c>
      <c r="E26" s="21">
        <v>250</v>
      </c>
      <c r="F26" s="21">
        <v>24.6</v>
      </c>
      <c r="G26" s="22">
        <v>329</v>
      </c>
      <c r="H26" s="23">
        <v>9.1999999999999993</v>
      </c>
      <c r="I26" s="23">
        <v>12.8</v>
      </c>
      <c r="J26" s="23">
        <v>44.3</v>
      </c>
    </row>
    <row r="27" spans="1:10" ht="36">
      <c r="A27" s="158"/>
      <c r="B27" s="32" t="s">
        <v>33</v>
      </c>
      <c r="C27" s="99">
        <v>692</v>
      </c>
      <c r="D27" s="21" t="s">
        <v>40</v>
      </c>
      <c r="E27" s="36">
        <v>200</v>
      </c>
      <c r="F27" s="21">
        <v>9.6</v>
      </c>
      <c r="G27" s="22">
        <v>94</v>
      </c>
      <c r="H27" s="23">
        <v>2.9</v>
      </c>
      <c r="I27" s="23">
        <v>2.8</v>
      </c>
      <c r="J27" s="23">
        <v>14.9</v>
      </c>
    </row>
    <row r="28" spans="1:10" ht="23.25">
      <c r="A28" s="158"/>
      <c r="B28" s="32" t="s">
        <v>24</v>
      </c>
      <c r="C28" s="41" t="s">
        <v>9</v>
      </c>
      <c r="D28" s="39" t="s">
        <v>10</v>
      </c>
      <c r="E28" s="21">
        <v>50</v>
      </c>
      <c r="F28" s="21">
        <v>3.9</v>
      </c>
      <c r="G28" s="22">
        <v>113</v>
      </c>
      <c r="H28" s="23">
        <v>3.8</v>
      </c>
      <c r="I28" s="23">
        <v>0.45</v>
      </c>
      <c r="J28" s="23">
        <v>24.85</v>
      </c>
    </row>
    <row r="29" spans="1:10" ht="20.25">
      <c r="A29" s="158"/>
      <c r="B29" s="32" t="s">
        <v>24</v>
      </c>
      <c r="C29" s="46">
        <v>3</v>
      </c>
      <c r="D29" s="39" t="s">
        <v>35</v>
      </c>
      <c r="E29" s="21" t="s">
        <v>36</v>
      </c>
      <c r="F29" s="21">
        <v>23.8</v>
      </c>
      <c r="G29" s="22">
        <v>188.5</v>
      </c>
      <c r="H29" s="23">
        <v>6.17</v>
      </c>
      <c r="I29" s="23">
        <v>11.83</v>
      </c>
      <c r="J29" s="23">
        <v>17.54</v>
      </c>
    </row>
    <row r="30" spans="1:10" ht="18">
      <c r="A30" s="158" t="s">
        <v>11</v>
      </c>
      <c r="B30" s="162"/>
      <c r="C30" s="162"/>
      <c r="D30" s="163"/>
      <c r="E30" s="84">
        <v>555</v>
      </c>
      <c r="F30" s="84">
        <f>F29+F28+F27+F26</f>
        <v>61.9</v>
      </c>
      <c r="G30" s="84">
        <f t="shared" ref="G30:J34" si="3">G29+G28+G27+G26</f>
        <v>724.5</v>
      </c>
      <c r="H30" s="84">
        <f t="shared" si="3"/>
        <v>22.07</v>
      </c>
      <c r="I30" s="84">
        <f t="shared" si="3"/>
        <v>27.88</v>
      </c>
      <c r="J30" s="84">
        <f t="shared" si="3"/>
        <v>101.59</v>
      </c>
    </row>
    <row r="31" spans="1:10" ht="23.25">
      <c r="A31" s="158" t="s">
        <v>18</v>
      </c>
      <c r="B31" s="90"/>
      <c r="C31" s="44"/>
      <c r="D31" s="40"/>
      <c r="E31" s="28"/>
      <c r="F31" s="28"/>
      <c r="G31" s="84"/>
      <c r="H31" s="30"/>
      <c r="I31" s="30"/>
      <c r="J31" s="30"/>
    </row>
    <row r="32" spans="1:10" ht="18">
      <c r="A32" s="158"/>
      <c r="B32" s="47"/>
      <c r="C32" s="48"/>
      <c r="D32" s="45"/>
      <c r="E32" s="45"/>
      <c r="F32" s="45"/>
      <c r="G32" s="84"/>
      <c r="H32" s="25"/>
      <c r="I32" s="25"/>
      <c r="J32" s="25"/>
    </row>
    <row r="33" spans="1:16" ht="18">
      <c r="A33" s="158" t="s">
        <v>19</v>
      </c>
      <c r="B33" s="162"/>
      <c r="C33" s="162"/>
      <c r="D33" s="163"/>
      <c r="E33" s="84">
        <f>E32+E31</f>
        <v>0</v>
      </c>
      <c r="F33" s="84">
        <f t="shared" ref="F33:J33" si="4">F32+F31</f>
        <v>0</v>
      </c>
      <c r="G33" s="84">
        <f t="shared" si="3"/>
        <v>913</v>
      </c>
      <c r="H33" s="84">
        <f t="shared" si="4"/>
        <v>0</v>
      </c>
      <c r="I33" s="84">
        <f t="shared" si="4"/>
        <v>0</v>
      </c>
      <c r="J33" s="84">
        <f t="shared" si="4"/>
        <v>0</v>
      </c>
    </row>
    <row r="34" spans="1:16" ht="18.75" thickBot="1">
      <c r="A34" s="152" t="s">
        <v>13</v>
      </c>
      <c r="B34" s="153"/>
      <c r="C34" s="153"/>
      <c r="D34" s="154"/>
      <c r="E34" s="88">
        <f>E33+E30</f>
        <v>555</v>
      </c>
      <c r="F34" s="88">
        <f t="shared" ref="F34:J34" si="5">F33+F30</f>
        <v>61.9</v>
      </c>
      <c r="G34" s="84">
        <f t="shared" si="3"/>
        <v>1637.5</v>
      </c>
      <c r="H34" s="88">
        <f t="shared" si="5"/>
        <v>22.07</v>
      </c>
      <c r="I34" s="88">
        <f t="shared" si="5"/>
        <v>27.88</v>
      </c>
      <c r="J34" s="88">
        <f t="shared" si="5"/>
        <v>101.59</v>
      </c>
    </row>
    <row r="35" spans="1:16" ht="18">
      <c r="A35" s="164" t="s">
        <v>66</v>
      </c>
      <c r="B35" s="165"/>
      <c r="C35" s="165"/>
      <c r="D35" s="166"/>
      <c r="E35" s="166"/>
      <c r="F35" s="166"/>
      <c r="G35" s="166"/>
      <c r="H35" s="166"/>
      <c r="I35" s="166"/>
      <c r="J35" s="166"/>
    </row>
    <row r="36" spans="1:16" ht="45" customHeight="1">
      <c r="A36" s="167" t="s">
        <v>8</v>
      </c>
      <c r="B36" s="32" t="s">
        <v>23</v>
      </c>
      <c r="C36" s="41">
        <v>297</v>
      </c>
      <c r="D36" s="40" t="s">
        <v>50</v>
      </c>
      <c r="E36" s="28">
        <v>200</v>
      </c>
      <c r="F36" s="28">
        <v>10.4</v>
      </c>
      <c r="G36" s="29">
        <v>268</v>
      </c>
      <c r="H36" s="30">
        <v>10.1</v>
      </c>
      <c r="I36" s="30">
        <v>6.3</v>
      </c>
      <c r="J36" s="30">
        <v>41.7</v>
      </c>
    </row>
    <row r="37" spans="1:16" ht="40.5" customHeight="1">
      <c r="A37" s="168"/>
      <c r="B37" s="32" t="s">
        <v>23</v>
      </c>
      <c r="C37" s="41">
        <v>487</v>
      </c>
      <c r="D37" s="40" t="s">
        <v>49</v>
      </c>
      <c r="E37" s="28">
        <v>130</v>
      </c>
      <c r="F37" s="28">
        <v>31.8</v>
      </c>
      <c r="G37" s="29">
        <v>497</v>
      </c>
      <c r="H37" s="30">
        <v>43</v>
      </c>
      <c r="I37" s="30">
        <v>36.200000000000003</v>
      </c>
      <c r="J37" s="30">
        <v>0.4</v>
      </c>
    </row>
    <row r="38" spans="1:16" ht="38.25" customHeight="1">
      <c r="A38" s="168"/>
      <c r="B38" s="32" t="s">
        <v>38</v>
      </c>
      <c r="C38" s="41">
        <v>639</v>
      </c>
      <c r="D38" s="40" t="s">
        <v>39</v>
      </c>
      <c r="E38" s="28">
        <v>200</v>
      </c>
      <c r="F38" s="28">
        <v>6.05</v>
      </c>
      <c r="G38" s="29">
        <v>110</v>
      </c>
      <c r="H38" s="30">
        <v>1</v>
      </c>
      <c r="I38" s="30">
        <v>0.05</v>
      </c>
      <c r="J38" s="30">
        <v>27.5</v>
      </c>
    </row>
    <row r="39" spans="1:16" ht="37.5" customHeight="1">
      <c r="A39" s="169"/>
      <c r="B39" s="32" t="s">
        <v>24</v>
      </c>
      <c r="C39" s="38" t="s">
        <v>9</v>
      </c>
      <c r="D39" s="39" t="s">
        <v>10</v>
      </c>
      <c r="E39" s="21">
        <v>50</v>
      </c>
      <c r="F39" s="21">
        <v>3.9</v>
      </c>
      <c r="G39" s="22">
        <v>113</v>
      </c>
      <c r="H39" s="23">
        <v>3.8</v>
      </c>
      <c r="I39" s="23">
        <v>0.45</v>
      </c>
      <c r="J39" s="23">
        <v>24.85</v>
      </c>
    </row>
    <row r="40" spans="1:16" ht="18">
      <c r="A40" s="158" t="s">
        <v>11</v>
      </c>
      <c r="B40" s="162"/>
      <c r="C40" s="162"/>
      <c r="D40" s="163"/>
      <c r="E40" s="84">
        <f>E39+E38+E37+E36</f>
        <v>580</v>
      </c>
      <c r="F40" s="84">
        <f t="shared" ref="F40:J40" si="6">F39+F38+F37+F36</f>
        <v>52.15</v>
      </c>
      <c r="G40" s="84">
        <f t="shared" si="6"/>
        <v>988</v>
      </c>
      <c r="H40" s="84">
        <f t="shared" si="6"/>
        <v>57.9</v>
      </c>
      <c r="I40" s="84">
        <f t="shared" si="6"/>
        <v>43</v>
      </c>
      <c r="J40" s="84">
        <f t="shared" si="6"/>
        <v>94.45</v>
      </c>
    </row>
    <row r="41" spans="1:16" ht="27" customHeight="1">
      <c r="A41" s="170"/>
      <c r="B41" s="171"/>
      <c r="C41" s="171"/>
      <c r="D41" s="171"/>
      <c r="E41" s="171"/>
      <c r="F41" s="171"/>
      <c r="G41" s="171"/>
      <c r="H41" s="171"/>
      <c r="I41" s="171"/>
      <c r="J41" s="160"/>
    </row>
    <row r="42" spans="1:16" ht="18">
      <c r="A42" s="158"/>
      <c r="B42" s="83"/>
      <c r="C42" s="86"/>
      <c r="D42" s="45"/>
      <c r="E42" s="45"/>
      <c r="F42" s="45"/>
      <c r="G42" s="24"/>
      <c r="H42" s="25"/>
      <c r="I42" s="25"/>
      <c r="J42" s="25"/>
    </row>
    <row r="43" spans="1:16" ht="18">
      <c r="A43" s="158"/>
      <c r="B43" s="47"/>
      <c r="C43" s="48"/>
      <c r="D43" s="45"/>
      <c r="E43" s="45"/>
      <c r="F43" s="45"/>
      <c r="G43" s="24"/>
      <c r="H43" s="25"/>
      <c r="I43" s="25"/>
      <c r="J43" s="25"/>
    </row>
    <row r="44" spans="1:16" ht="18">
      <c r="A44" s="158" t="s">
        <v>19</v>
      </c>
      <c r="B44" s="162"/>
      <c r="C44" s="162"/>
      <c r="D44" s="163"/>
      <c r="E44" s="84">
        <f>E43+E42</f>
        <v>0</v>
      </c>
      <c r="F44" s="84">
        <f t="shared" ref="F44:J44" si="7">F43+F42</f>
        <v>0</v>
      </c>
      <c r="G44" s="84">
        <f t="shared" si="7"/>
        <v>0</v>
      </c>
      <c r="H44" s="84">
        <f t="shared" si="7"/>
        <v>0</v>
      </c>
      <c r="I44" s="84">
        <f t="shared" si="7"/>
        <v>0</v>
      </c>
      <c r="J44" s="84">
        <f t="shared" si="7"/>
        <v>0</v>
      </c>
    </row>
    <row r="45" spans="1:16" ht="18.75" thickBot="1">
      <c r="A45" s="152" t="s">
        <v>13</v>
      </c>
      <c r="B45" s="153"/>
      <c r="C45" s="153"/>
      <c r="D45" s="154"/>
      <c r="E45" s="88">
        <f>E44+E40</f>
        <v>580</v>
      </c>
      <c r="F45" s="88">
        <f t="shared" ref="F45:J45" si="8">F44+F40</f>
        <v>52.15</v>
      </c>
      <c r="G45" s="88">
        <f t="shared" si="8"/>
        <v>988</v>
      </c>
      <c r="H45" s="88">
        <f t="shared" si="8"/>
        <v>57.9</v>
      </c>
      <c r="I45" s="88">
        <f t="shared" si="8"/>
        <v>43</v>
      </c>
      <c r="J45" s="88">
        <f t="shared" si="8"/>
        <v>94.45</v>
      </c>
    </row>
    <row r="46" spans="1:16" ht="18">
      <c r="A46" s="164" t="s">
        <v>67</v>
      </c>
      <c r="B46" s="165"/>
      <c r="C46" s="165"/>
      <c r="D46" s="166"/>
      <c r="E46" s="166"/>
      <c r="F46" s="166"/>
      <c r="G46" s="166"/>
      <c r="H46" s="166"/>
      <c r="I46" s="166"/>
      <c r="J46" s="166"/>
    </row>
    <row r="47" spans="1:16" ht="39" customHeight="1">
      <c r="A47" s="167" t="s">
        <v>8</v>
      </c>
      <c r="B47" s="32"/>
      <c r="C47" s="41"/>
      <c r="D47" s="39"/>
      <c r="E47" s="21"/>
      <c r="F47" s="21"/>
      <c r="G47" s="22"/>
      <c r="H47" s="23"/>
      <c r="I47" s="23"/>
      <c r="J47" s="23"/>
      <c r="P47">
        <v>0.5</v>
      </c>
    </row>
    <row r="48" spans="1:16" ht="46.5">
      <c r="A48" s="168"/>
      <c r="B48" s="32" t="s">
        <v>23</v>
      </c>
      <c r="C48" s="38">
        <v>520</v>
      </c>
      <c r="D48" s="40" t="s">
        <v>14</v>
      </c>
      <c r="E48" s="28">
        <v>200</v>
      </c>
      <c r="F48" s="28">
        <v>9.6</v>
      </c>
      <c r="G48" s="29">
        <v>186.66</v>
      </c>
      <c r="H48" s="30">
        <v>4.1100000000000003</v>
      </c>
      <c r="I48" s="30">
        <v>7</v>
      </c>
      <c r="J48" s="30">
        <v>26</v>
      </c>
    </row>
    <row r="49" spans="1:13" ht="23.25">
      <c r="A49" s="168"/>
      <c r="B49" s="32" t="s">
        <v>23</v>
      </c>
      <c r="C49" s="41">
        <v>388</v>
      </c>
      <c r="D49" s="40" t="s">
        <v>44</v>
      </c>
      <c r="E49" s="28">
        <v>150</v>
      </c>
      <c r="F49" s="28">
        <v>21.7</v>
      </c>
      <c r="G49" s="29">
        <v>313</v>
      </c>
      <c r="H49" s="30">
        <v>16.600000000000001</v>
      </c>
      <c r="I49" s="30">
        <v>20.100000000000001</v>
      </c>
      <c r="J49" s="30">
        <v>16</v>
      </c>
      <c r="M49" s="72"/>
    </row>
    <row r="50" spans="1:13" ht="18">
      <c r="A50" s="168"/>
      <c r="B50" s="47" t="s">
        <v>38</v>
      </c>
      <c r="C50" s="48" t="s">
        <v>9</v>
      </c>
      <c r="D50" s="45" t="s">
        <v>43</v>
      </c>
      <c r="E50" s="45">
        <v>200</v>
      </c>
      <c r="F50" s="45">
        <v>14.5</v>
      </c>
      <c r="G50" s="24">
        <v>9</v>
      </c>
      <c r="H50" s="25">
        <v>0.1</v>
      </c>
      <c r="I50" s="25">
        <v>0</v>
      </c>
      <c r="J50" s="25">
        <v>2</v>
      </c>
    </row>
    <row r="51" spans="1:13" ht="23.25">
      <c r="A51" s="169"/>
      <c r="B51" s="32" t="s">
        <v>24</v>
      </c>
      <c r="C51" s="41" t="s">
        <v>9</v>
      </c>
      <c r="D51" s="39" t="s">
        <v>10</v>
      </c>
      <c r="E51" s="21">
        <v>50</v>
      </c>
      <c r="F51" s="21">
        <v>3.9</v>
      </c>
      <c r="G51" s="22">
        <v>113</v>
      </c>
      <c r="H51" s="23">
        <v>3.8</v>
      </c>
      <c r="I51" s="23">
        <v>0.45</v>
      </c>
      <c r="J51" s="23">
        <v>24.85</v>
      </c>
    </row>
    <row r="52" spans="1:13" ht="18">
      <c r="A52" s="158" t="s">
        <v>11</v>
      </c>
      <c r="B52" s="162"/>
      <c r="C52" s="162"/>
      <c r="D52" s="163"/>
      <c r="E52" s="84">
        <f>E51+E50+E49+E48</f>
        <v>600</v>
      </c>
      <c r="F52" s="84">
        <f>F51+F50+F49+F48+F47</f>
        <v>49.699999999999996</v>
      </c>
      <c r="G52" s="84">
        <f t="shared" ref="G52:J52" si="9">G51+G49+G48</f>
        <v>612.66</v>
      </c>
      <c r="H52" s="84">
        <f t="shared" si="9"/>
        <v>24.51</v>
      </c>
      <c r="I52" s="84">
        <f t="shared" si="9"/>
        <v>27.55</v>
      </c>
      <c r="J52" s="84">
        <f t="shared" si="9"/>
        <v>66.849999999999994</v>
      </c>
    </row>
    <row r="53" spans="1:13" ht="18">
      <c r="A53" s="158"/>
      <c r="B53" s="47"/>
      <c r="C53" s="48"/>
      <c r="D53" s="45"/>
      <c r="E53" s="45"/>
      <c r="F53" s="45"/>
      <c r="G53" s="24"/>
      <c r="H53" s="25"/>
      <c r="I53" s="25"/>
      <c r="J53" s="25"/>
    </row>
    <row r="54" spans="1:13" ht="18">
      <c r="A54" s="158"/>
      <c r="B54" s="83"/>
      <c r="C54" s="86"/>
      <c r="D54" s="45"/>
      <c r="E54" s="45"/>
      <c r="F54" s="45"/>
      <c r="G54" s="24"/>
      <c r="H54" s="25"/>
      <c r="I54" s="25"/>
      <c r="J54" s="25"/>
    </row>
    <row r="55" spans="1:13" ht="18">
      <c r="A55" s="158" t="s">
        <v>19</v>
      </c>
      <c r="B55" s="162"/>
      <c r="C55" s="162"/>
      <c r="D55" s="163"/>
      <c r="E55" s="84">
        <f>E54+E53</f>
        <v>0</v>
      </c>
      <c r="F55" s="84">
        <f>F54+F53</f>
        <v>0</v>
      </c>
      <c r="G55" s="84">
        <f t="shared" ref="G55:J55" si="10">G54+G53</f>
        <v>0</v>
      </c>
      <c r="H55" s="84">
        <f t="shared" si="10"/>
        <v>0</v>
      </c>
      <c r="I55" s="84">
        <f t="shared" si="10"/>
        <v>0</v>
      </c>
      <c r="J55" s="84">
        <f t="shared" si="10"/>
        <v>0</v>
      </c>
    </row>
    <row r="56" spans="1:13" ht="18.75" thickBot="1">
      <c r="A56" s="152" t="s">
        <v>13</v>
      </c>
      <c r="B56" s="153"/>
      <c r="C56" s="153"/>
      <c r="D56" s="154"/>
      <c r="E56" s="88">
        <f t="shared" ref="E56:J56" si="11">E55+E52</f>
        <v>600</v>
      </c>
      <c r="F56" s="53">
        <f>F55+F52</f>
        <v>49.699999999999996</v>
      </c>
      <c r="G56" s="54">
        <f t="shared" si="11"/>
        <v>612.66</v>
      </c>
      <c r="H56" s="54">
        <f t="shared" si="11"/>
        <v>24.51</v>
      </c>
      <c r="I56" s="54">
        <f t="shared" si="11"/>
        <v>27.55</v>
      </c>
      <c r="J56" s="54">
        <f t="shared" si="11"/>
        <v>66.849999999999994</v>
      </c>
    </row>
    <row r="57" spans="1:13" ht="18">
      <c r="A57" s="164" t="s">
        <v>68</v>
      </c>
      <c r="B57" s="165"/>
      <c r="C57" s="165"/>
      <c r="D57" s="166"/>
      <c r="E57" s="166"/>
      <c r="F57" s="166"/>
      <c r="G57" s="166"/>
      <c r="H57" s="166"/>
      <c r="I57" s="166"/>
      <c r="J57" s="166"/>
    </row>
    <row r="58" spans="1:13" ht="23.25">
      <c r="A58" s="158" t="s">
        <v>8</v>
      </c>
      <c r="B58" s="32" t="s">
        <v>23</v>
      </c>
      <c r="C58" s="100">
        <v>135</v>
      </c>
      <c r="D58" s="40" t="s">
        <v>60</v>
      </c>
      <c r="E58" s="28">
        <v>300</v>
      </c>
      <c r="F58" s="28">
        <v>18.7</v>
      </c>
      <c r="G58" s="29">
        <v>240</v>
      </c>
      <c r="H58" s="30">
        <v>2.56</v>
      </c>
      <c r="I58" s="30">
        <v>4.37</v>
      </c>
      <c r="J58" s="30">
        <v>31.87</v>
      </c>
    </row>
    <row r="59" spans="1:13" ht="23.25">
      <c r="A59" s="158"/>
      <c r="B59" s="32" t="s">
        <v>33</v>
      </c>
      <c r="C59" s="41">
        <v>685</v>
      </c>
      <c r="D59" s="40" t="s">
        <v>42</v>
      </c>
      <c r="E59" s="28">
        <v>200</v>
      </c>
      <c r="F59" s="28">
        <v>2</v>
      </c>
      <c r="G59" s="29">
        <v>35</v>
      </c>
      <c r="H59" s="30">
        <v>0.1</v>
      </c>
      <c r="I59" s="30">
        <v>0.03</v>
      </c>
      <c r="J59" s="30">
        <v>9.9</v>
      </c>
    </row>
    <row r="60" spans="1:13" ht="23.25">
      <c r="A60" s="158"/>
      <c r="B60" s="32" t="s">
        <v>24</v>
      </c>
      <c r="C60" s="41" t="s">
        <v>9</v>
      </c>
      <c r="D60" s="39" t="s">
        <v>10</v>
      </c>
      <c r="E60" s="21">
        <v>50</v>
      </c>
      <c r="F60" s="21">
        <v>3.9</v>
      </c>
      <c r="G60" s="22">
        <v>113</v>
      </c>
      <c r="H60" s="23">
        <v>3.8</v>
      </c>
      <c r="I60" s="23">
        <v>0.45</v>
      </c>
      <c r="J60" s="23">
        <v>24.85</v>
      </c>
    </row>
    <row r="61" spans="1:13" ht="18">
      <c r="A61" s="158"/>
      <c r="B61" s="47" t="s">
        <v>24</v>
      </c>
      <c r="C61" s="48" t="s">
        <v>9</v>
      </c>
      <c r="D61" s="45" t="s">
        <v>34</v>
      </c>
      <c r="E61" s="45">
        <v>40</v>
      </c>
      <c r="F61" s="45">
        <v>16</v>
      </c>
      <c r="G61" s="24">
        <v>98.67</v>
      </c>
      <c r="H61" s="25">
        <v>2.61</v>
      </c>
      <c r="I61" s="25">
        <v>1.28</v>
      </c>
      <c r="J61" s="25">
        <v>19.850000000000001</v>
      </c>
    </row>
    <row r="62" spans="1:13" ht="18">
      <c r="A62" s="158" t="s">
        <v>11</v>
      </c>
      <c r="B62" s="162"/>
      <c r="C62" s="162"/>
      <c r="D62" s="163"/>
      <c r="E62" s="84">
        <f>E61+E60+E59+E58</f>
        <v>590</v>
      </c>
      <c r="F62" s="84">
        <f>F61+F60+F59+F58</f>
        <v>40.599999999999994</v>
      </c>
      <c r="G62" s="84">
        <f t="shared" ref="G62:J62" si="12">G61+G60+G59+G58</f>
        <v>486.67</v>
      </c>
      <c r="H62" s="84">
        <f t="shared" si="12"/>
        <v>9.07</v>
      </c>
      <c r="I62" s="84">
        <f t="shared" si="12"/>
        <v>6.13</v>
      </c>
      <c r="J62" s="84">
        <f t="shared" si="12"/>
        <v>86.47</v>
      </c>
    </row>
    <row r="63" spans="1:13" ht="18">
      <c r="A63" s="158"/>
      <c r="B63" s="83"/>
      <c r="C63" s="86"/>
      <c r="D63" s="45"/>
      <c r="E63" s="45"/>
      <c r="F63" s="45"/>
      <c r="G63" s="24"/>
      <c r="H63" s="25"/>
      <c r="I63" s="25"/>
      <c r="J63" s="25"/>
    </row>
    <row r="64" spans="1:13" ht="18">
      <c r="A64" s="158"/>
      <c r="B64" s="47"/>
      <c r="C64" s="48"/>
      <c r="D64" s="45"/>
      <c r="E64" s="45"/>
      <c r="F64" s="45"/>
      <c r="G64" s="24"/>
      <c r="H64" s="25"/>
      <c r="I64" s="25"/>
      <c r="J64" s="25"/>
    </row>
    <row r="65" spans="1:10" ht="18">
      <c r="A65" s="158" t="s">
        <v>19</v>
      </c>
      <c r="B65" s="162"/>
      <c r="C65" s="162"/>
      <c r="D65" s="163"/>
      <c r="E65" s="50">
        <f>E64+E63</f>
        <v>0</v>
      </c>
      <c r="F65" s="50">
        <f>F64+F63</f>
        <v>0</v>
      </c>
      <c r="G65" s="50">
        <f t="shared" ref="G65:J65" si="13">G64+G63</f>
        <v>0</v>
      </c>
      <c r="H65" s="50">
        <f t="shared" si="13"/>
        <v>0</v>
      </c>
      <c r="I65" s="50">
        <f t="shared" si="13"/>
        <v>0</v>
      </c>
      <c r="J65" s="50">
        <f t="shared" si="13"/>
        <v>0</v>
      </c>
    </row>
    <row r="66" spans="1:10" ht="18.75" thickBot="1">
      <c r="A66" s="152" t="s">
        <v>13</v>
      </c>
      <c r="B66" s="153"/>
      <c r="C66" s="153"/>
      <c r="D66" s="154"/>
      <c r="E66" s="53">
        <f>E65+E62</f>
        <v>590</v>
      </c>
      <c r="F66" s="53">
        <f>F65+F62</f>
        <v>40.599999999999994</v>
      </c>
      <c r="G66" s="53">
        <f t="shared" ref="G66:J66" si="14">G65+G62</f>
        <v>486.67</v>
      </c>
      <c r="H66" s="53">
        <f t="shared" si="14"/>
        <v>9.07</v>
      </c>
      <c r="I66" s="53">
        <f t="shared" si="14"/>
        <v>6.13</v>
      </c>
      <c r="J66" s="53">
        <f t="shared" si="14"/>
        <v>86.47</v>
      </c>
    </row>
    <row r="67" spans="1:10" ht="18">
      <c r="A67" s="164"/>
      <c r="B67" s="165"/>
      <c r="C67" s="165"/>
      <c r="D67" s="166"/>
      <c r="E67" s="166"/>
      <c r="F67" s="166"/>
      <c r="G67" s="166"/>
      <c r="H67" s="166"/>
      <c r="I67" s="166"/>
      <c r="J67" s="166"/>
    </row>
    <row r="68" spans="1:10" ht="18.75" thickBot="1">
      <c r="A68" s="172" t="s">
        <v>20</v>
      </c>
      <c r="B68" s="173"/>
      <c r="C68" s="173"/>
      <c r="D68" s="174"/>
      <c r="E68" s="89">
        <f>E66+E56+E45+E34+E24</f>
        <v>2929</v>
      </c>
      <c r="F68" s="89">
        <f>F66+F56+F45+F34+F24</f>
        <v>259.75</v>
      </c>
      <c r="G68" s="89">
        <f t="shared" ref="G68:J68" si="15">G66+G56+G45+G34+G24</f>
        <v>4311.37</v>
      </c>
      <c r="H68" s="89">
        <f t="shared" si="15"/>
        <v>134.40999999999997</v>
      </c>
      <c r="I68" s="89">
        <f t="shared" si="15"/>
        <v>118.82000000000001</v>
      </c>
      <c r="J68" s="89">
        <f t="shared" si="15"/>
        <v>452.61</v>
      </c>
    </row>
  </sheetData>
  <mergeCells count="45">
    <mergeCell ref="A63:A64"/>
    <mergeCell ref="A65:D65"/>
    <mergeCell ref="A66:D66"/>
    <mergeCell ref="A67:J67"/>
    <mergeCell ref="A68:D68"/>
    <mergeCell ref="A62:D62"/>
    <mergeCell ref="A42:A43"/>
    <mergeCell ref="A44:D44"/>
    <mergeCell ref="A45:D45"/>
    <mergeCell ref="A46:J46"/>
    <mergeCell ref="A47:A51"/>
    <mergeCell ref="A52:D52"/>
    <mergeCell ref="A53:A54"/>
    <mergeCell ref="A55:D55"/>
    <mergeCell ref="A56:D56"/>
    <mergeCell ref="A57:J57"/>
    <mergeCell ref="A58:A61"/>
    <mergeCell ref="A41:J41"/>
    <mergeCell ref="A23:D23"/>
    <mergeCell ref="A24:D24"/>
    <mergeCell ref="A25:J25"/>
    <mergeCell ref="A26:A29"/>
    <mergeCell ref="A30:D30"/>
    <mergeCell ref="A31:A32"/>
    <mergeCell ref="A33:D33"/>
    <mergeCell ref="A34:D34"/>
    <mergeCell ref="A35:J35"/>
    <mergeCell ref="A36:A39"/>
    <mergeCell ref="A40:D40"/>
    <mergeCell ref="A21:A22"/>
    <mergeCell ref="G1:K1"/>
    <mergeCell ref="G2:K2"/>
    <mergeCell ref="G3:K3"/>
    <mergeCell ref="G5:J5"/>
    <mergeCell ref="A9:J9"/>
    <mergeCell ref="A13:A14"/>
    <mergeCell ref="C13:C14"/>
    <mergeCell ref="D13:D14"/>
    <mergeCell ref="E13:E14"/>
    <mergeCell ref="F13:F14"/>
    <mergeCell ref="G13:G14"/>
    <mergeCell ref="H13:J13"/>
    <mergeCell ref="A15:J15"/>
    <mergeCell ref="A16:A19"/>
    <mergeCell ref="A20:D20"/>
  </mergeCells>
  <pageMargins left="0.7" right="0.7" top="0.75" bottom="0.75" header="0.3" footer="0.3"/>
  <pageSetup paperSize="9" scale="48" orientation="portrait" r:id="rId1"/>
  <colBreaks count="1" manualBreakCount="1">
    <brk id="11" max="1048575" man="1"/>
  </colBreak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E17" sqref="E17"/>
    </sheetView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2</vt:i4>
      </vt:variant>
    </vt:vector>
  </HeadingPairs>
  <TitlesOfParts>
    <vt:vector size="7" baseType="lpstr">
      <vt:lpstr>МЛ(2нед)12,05</vt:lpstr>
      <vt:lpstr>М Д(2нед)14,04</vt:lpstr>
      <vt:lpstr>ОВЗ(2нед)14,04</vt:lpstr>
      <vt:lpstr>СТ(2нед)14,04</vt:lpstr>
      <vt:lpstr>Лист1</vt:lpstr>
      <vt:lpstr>'М Д(2нед)14,04'!Область_печати</vt:lpstr>
      <vt:lpstr>'МЛ(2нед)12,05'!Область_печати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жека</cp:lastModifiedBy>
  <cp:lastPrinted>2025-05-05T05:46:13Z</cp:lastPrinted>
  <dcterms:created xsi:type="dcterms:W3CDTF">2010-09-29T09:10:17Z</dcterms:created>
  <dcterms:modified xsi:type="dcterms:W3CDTF">2025-05-11T09:18:36Z</dcterms:modified>
</cp:coreProperties>
</file>