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15" windowHeight="8700"/>
  </bookViews>
  <sheets>
    <sheet name="МЛ(3нед)19,05" sheetId="234" r:id="rId1"/>
    <sheet name="Мд (3нед)19.05" sheetId="235" r:id="rId2"/>
    <sheet name="ОВЗ(3нед)19,05" sheetId="237" r:id="rId3"/>
    <sheet name="СТ(3нед)19,05" sheetId="238" r:id="rId4"/>
  </sheets>
  <definedNames>
    <definedName name="_xlnm.Print_Area" localSheetId="1">'Мд (3нед)19.05'!$A$1:$BA$51</definedName>
    <definedName name="_xlnm.Print_Area" localSheetId="0">'МЛ(3нед)19,05'!$A$1:$BA$51</definedName>
  </definedNames>
  <calcPr calcId="124519" refMode="R1C1"/>
</workbook>
</file>

<file path=xl/calcChain.xml><?xml version="1.0" encoding="utf-8"?>
<calcChain xmlns="http://schemas.openxmlformats.org/spreadsheetml/2006/main">
  <c r="F51" i="238"/>
  <c r="J64"/>
  <c r="I64"/>
  <c r="H64"/>
  <c r="G64"/>
  <c r="F64"/>
  <c r="E64"/>
  <c r="J61"/>
  <c r="I61"/>
  <c r="H61"/>
  <c r="G61"/>
  <c r="F61"/>
  <c r="E61"/>
  <c r="J54"/>
  <c r="I54"/>
  <c r="H54"/>
  <c r="G54"/>
  <c r="F54"/>
  <c r="E54"/>
  <c r="J51"/>
  <c r="I51"/>
  <c r="H51"/>
  <c r="G51"/>
  <c r="E51"/>
  <c r="J43"/>
  <c r="I43"/>
  <c r="H43"/>
  <c r="G43"/>
  <c r="F43"/>
  <c r="E43"/>
  <c r="J39"/>
  <c r="I39"/>
  <c r="H39"/>
  <c r="G39"/>
  <c r="F39"/>
  <c r="E39"/>
  <c r="J33"/>
  <c r="I33"/>
  <c r="H33"/>
  <c r="G33"/>
  <c r="F33"/>
  <c r="E33"/>
  <c r="E34" s="1"/>
  <c r="J30"/>
  <c r="I30"/>
  <c r="H30"/>
  <c r="G30"/>
  <c r="F30"/>
  <c r="J23"/>
  <c r="I23"/>
  <c r="H23"/>
  <c r="G23"/>
  <c r="F23"/>
  <c r="E23"/>
  <c r="J20"/>
  <c r="I20"/>
  <c r="H20"/>
  <c r="G20"/>
  <c r="F20"/>
  <c r="E20"/>
  <c r="J60" i="237"/>
  <c r="I60"/>
  <c r="H60"/>
  <c r="G60"/>
  <c r="F60"/>
  <c r="E60"/>
  <c r="J57"/>
  <c r="I57"/>
  <c r="H57"/>
  <c r="G57"/>
  <c r="F57"/>
  <c r="E57"/>
  <c r="J50"/>
  <c r="I50"/>
  <c r="H50"/>
  <c r="G50"/>
  <c r="F50"/>
  <c r="E50"/>
  <c r="J47"/>
  <c r="I47"/>
  <c r="H47"/>
  <c r="G47"/>
  <c r="F47"/>
  <c r="E47"/>
  <c r="J39"/>
  <c r="I39"/>
  <c r="H39"/>
  <c r="G39"/>
  <c r="F39"/>
  <c r="E39"/>
  <c r="J36"/>
  <c r="I36"/>
  <c r="H36"/>
  <c r="G36"/>
  <c r="F36"/>
  <c r="E36"/>
  <c r="J30"/>
  <c r="I30"/>
  <c r="H30"/>
  <c r="G30"/>
  <c r="F30"/>
  <c r="E30"/>
  <c r="E31" s="1"/>
  <c r="J28"/>
  <c r="I28"/>
  <c r="H28"/>
  <c r="G28"/>
  <c r="F28"/>
  <c r="J21"/>
  <c r="I21"/>
  <c r="H21"/>
  <c r="G21"/>
  <c r="F21"/>
  <c r="E21"/>
  <c r="J19"/>
  <c r="I19"/>
  <c r="H19"/>
  <c r="G19"/>
  <c r="F19"/>
  <c r="E19"/>
  <c r="J49" i="235"/>
  <c r="I49"/>
  <c r="H49"/>
  <c r="G49"/>
  <c r="F49"/>
  <c r="E49"/>
  <c r="J42"/>
  <c r="I42"/>
  <c r="H42"/>
  <c r="G42"/>
  <c r="F42"/>
  <c r="E42"/>
  <c r="J34"/>
  <c r="I34"/>
  <c r="H34"/>
  <c r="G34"/>
  <c r="F34"/>
  <c r="E34"/>
  <c r="J28"/>
  <c r="I28"/>
  <c r="H28"/>
  <c r="G28"/>
  <c r="F28"/>
  <c r="J21"/>
  <c r="I21"/>
  <c r="H21"/>
  <c r="G21"/>
  <c r="F21"/>
  <c r="E21"/>
  <c r="J49" i="234"/>
  <c r="I49"/>
  <c r="H49"/>
  <c r="G49"/>
  <c r="F49"/>
  <c r="E49"/>
  <c r="J42"/>
  <c r="I42"/>
  <c r="H42"/>
  <c r="G42"/>
  <c r="F42"/>
  <c r="E42"/>
  <c r="J34"/>
  <c r="I34"/>
  <c r="H34"/>
  <c r="G34"/>
  <c r="F34"/>
  <c r="E34"/>
  <c r="J28"/>
  <c r="I28"/>
  <c r="H28"/>
  <c r="G28"/>
  <c r="F28"/>
  <c r="J21"/>
  <c r="I21"/>
  <c r="H21"/>
  <c r="G21"/>
  <c r="F21"/>
  <c r="E21"/>
  <c r="F51" i="237" l="1"/>
  <c r="H51"/>
  <c r="J51"/>
  <c r="E51"/>
  <c r="G51"/>
  <c r="I51"/>
  <c r="F65" i="238"/>
  <c r="H65"/>
  <c r="J65"/>
  <c r="E65"/>
  <c r="G65"/>
  <c r="I65"/>
  <c r="F55"/>
  <c r="H55"/>
  <c r="H67" s="1"/>
  <c r="J55"/>
  <c r="E55"/>
  <c r="G55"/>
  <c r="I55"/>
  <c r="F44"/>
  <c r="H44"/>
  <c r="J44"/>
  <c r="E44"/>
  <c r="G44"/>
  <c r="I44"/>
  <c r="F34"/>
  <c r="H34"/>
  <c r="J34"/>
  <c r="G34"/>
  <c r="I34"/>
  <c r="E24"/>
  <c r="G24"/>
  <c r="I24"/>
  <c r="F24"/>
  <c r="H24"/>
  <c r="J24"/>
  <c r="J67" s="1"/>
  <c r="E61" i="237"/>
  <c r="G61"/>
  <c r="I61"/>
  <c r="F61"/>
  <c r="H61"/>
  <c r="J61"/>
  <c r="E40"/>
  <c r="G40"/>
  <c r="I40"/>
  <c r="F40"/>
  <c r="F62" s="1"/>
  <c r="H40"/>
  <c r="J40"/>
  <c r="G31"/>
  <c r="I31"/>
  <c r="F31"/>
  <c r="H31"/>
  <c r="J31"/>
  <c r="H22"/>
  <c r="J22"/>
  <c r="E22"/>
  <c r="G22"/>
  <c r="I22"/>
  <c r="F22"/>
  <c r="J50" i="235"/>
  <c r="H50"/>
  <c r="F50"/>
  <c r="E50"/>
  <c r="G50"/>
  <c r="I50"/>
  <c r="J50" i="234"/>
  <c r="H50"/>
  <c r="E50"/>
  <c r="G50"/>
  <c r="I50"/>
  <c r="F50"/>
  <c r="J62" i="237"/>
  <c r="E67" i="238" l="1"/>
  <c r="I62" i="237"/>
  <c r="H62"/>
  <c r="G62"/>
  <c r="E62"/>
  <c r="F67" i="238"/>
  <c r="I67"/>
  <c r="G67"/>
</calcChain>
</file>

<file path=xl/comments1.xml><?xml version="1.0" encoding="utf-8"?>
<comments xmlns="http://schemas.openxmlformats.org/spreadsheetml/2006/main">
  <authors>
    <author>жека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жека: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жека</author>
  </authors>
  <commentLis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жека: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<sst xmlns="http://schemas.openxmlformats.org/spreadsheetml/2006/main" count="383" uniqueCount="73">
  <si>
    <t>Прием пищи</t>
  </si>
  <si>
    <t>Наименование блюда</t>
  </si>
  <si>
    <t>№ рецептуры</t>
  </si>
  <si>
    <t>Возрастная категория:</t>
  </si>
  <si>
    <t>Пищевые вещества</t>
  </si>
  <si>
    <t>Белки</t>
  </si>
  <si>
    <t>Жиры</t>
  </si>
  <si>
    <t>Углеводы</t>
  </si>
  <si>
    <t>ЗАВТРАК</t>
  </si>
  <si>
    <t>б\н</t>
  </si>
  <si>
    <t>хлеб пшеничный</t>
  </si>
  <si>
    <t>ИТОГО ЗА ЗАВТРАК</t>
  </si>
  <si>
    <t>Чай с сахаром</t>
  </si>
  <si>
    <t>ИТОГО ЗА ДЕНЬ:</t>
  </si>
  <si>
    <t>Картофельное пюре</t>
  </si>
  <si>
    <t>Ежедневное меню</t>
  </si>
  <si>
    <t>школьники (ОВЗ)</t>
  </si>
  <si>
    <t>второй завтрак</t>
  </si>
  <si>
    <t>ИТОГО ЗА второй завтрак</t>
  </si>
  <si>
    <t>ИТОГО ЗА недедю:</t>
  </si>
  <si>
    <t>Мл. школьники (7-11 л)</t>
  </si>
  <si>
    <t>раздел</t>
  </si>
  <si>
    <t>горячее блюдо</t>
  </si>
  <si>
    <t>хлеб</t>
  </si>
  <si>
    <t>фрукт</t>
  </si>
  <si>
    <t>цена</t>
  </si>
  <si>
    <t>Выход блюда(гр.)</t>
  </si>
  <si>
    <t>калорийность</t>
  </si>
  <si>
    <t>Директор</t>
  </si>
  <si>
    <t>Выход блюда (гр.)</t>
  </si>
  <si>
    <t>Цена</t>
  </si>
  <si>
    <t>Калорийность</t>
  </si>
  <si>
    <t>горячий напиток</t>
  </si>
  <si>
    <t>батон\масло\сыр</t>
  </si>
  <si>
    <t>30\10\15</t>
  </si>
  <si>
    <t>напиток</t>
  </si>
  <si>
    <t>компот из смеси с\ф</t>
  </si>
  <si>
    <t>закуска</t>
  </si>
  <si>
    <t>сок</t>
  </si>
  <si>
    <t>завтрак</t>
  </si>
  <si>
    <t>Тешева И.Н</t>
  </si>
  <si>
    <t>Какао на молоке</t>
  </si>
  <si>
    <t>фрукт(яблоко)</t>
  </si>
  <si>
    <t>горячий блюдо</t>
  </si>
  <si>
    <t>кондитерское изделие</t>
  </si>
  <si>
    <t>ст школьники (11-17 л)</t>
  </si>
  <si>
    <t>Чай с лимоном</t>
  </si>
  <si>
    <t>Макароные изделия отварные</t>
  </si>
  <si>
    <t>каша пшенная молочная жидкая</t>
  </si>
  <si>
    <t>Уха рыбацкая</t>
  </si>
  <si>
    <t>М\д. школьники (11-17 л)</t>
  </si>
  <si>
    <t>салат из красной свеклы</t>
  </si>
  <si>
    <t>котлета ,,Здоровье,,</t>
  </si>
  <si>
    <t xml:space="preserve">Плов </t>
  </si>
  <si>
    <t>фрукт) банан</t>
  </si>
  <si>
    <t>фрукт(банан)</t>
  </si>
  <si>
    <t>апельсин</t>
  </si>
  <si>
    <t>йогурт</t>
  </si>
  <si>
    <t>с 19.05.2025 г  по 23.05.2025 г</t>
  </si>
  <si>
    <t>день11 Понидельник  19.05.2025</t>
  </si>
  <si>
    <t>День 12 вторник 20.05.2025</t>
  </si>
  <si>
    <t>День 13 Среда 21.05.2025</t>
  </si>
  <si>
    <t>День 14 четверг 22.05.2025</t>
  </si>
  <si>
    <t>День15 пятница 23.05.2025</t>
  </si>
  <si>
    <t xml:space="preserve">гуляш </t>
  </si>
  <si>
    <t>c 19.05.2025г. по 23.05.2025 г.</t>
  </si>
  <si>
    <t xml:space="preserve">с 19.05.2025 по 23.05.2025        дата </t>
  </si>
  <si>
    <t>день11 Понидельник 19.05.2025</t>
  </si>
  <si>
    <t>День 12 вторник  20.05.2025</t>
  </si>
  <si>
    <t>День 13 Среда  21.05.2025</t>
  </si>
  <si>
    <t>день 15 пятница  23.05.2025</t>
  </si>
  <si>
    <t>День  13 Среда 21.05.2025</t>
  </si>
  <si>
    <t>гуляш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</si>
</sst>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8"/>
      <name val="Arial Cyr"/>
      <charset val="204"/>
    </font>
    <font>
      <b/>
      <sz val="14"/>
      <color rgb="FFFF0000"/>
      <name val="Arial Cyr"/>
      <charset val="204"/>
    </font>
    <font>
      <i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/>
    </xf>
    <xf numFmtId="0" fontId="4" fillId="0" borderId="0" xfId="0" applyFont="1" applyBorder="1" applyAlignment="1">
      <alignment horizontal="right" wrapText="1"/>
    </xf>
    <xf numFmtId="1" fontId="7" fillId="0" borderId="18" xfId="0" applyNumberFormat="1" applyFont="1" applyBorder="1" applyAlignment="1">
      <alignment horizontal="left" vertical="top" wrapText="1"/>
    </xf>
    <xf numFmtId="1" fontId="7" fillId="0" borderId="19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wrapText="1"/>
    </xf>
    <xf numFmtId="0" fontId="9" fillId="0" borderId="22" xfId="0" applyFont="1" applyBorder="1" applyAlignment="1">
      <alignment vertical="top"/>
    </xf>
    <xf numFmtId="0" fontId="12" fillId="0" borderId="21" xfId="0" applyFont="1" applyBorder="1" applyAlignment="1">
      <alignment horizontal="left" vertical="top"/>
    </xf>
    <xf numFmtId="0" fontId="5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2" fillId="0" borderId="2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wrapText="1"/>
    </xf>
    <xf numFmtId="0" fontId="7" fillId="0" borderId="22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wrapText="1"/>
    </xf>
    <xf numFmtId="0" fontId="14" fillId="0" borderId="9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4" fillId="0" borderId="14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1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right" wrapText="1"/>
    </xf>
    <xf numFmtId="0" fontId="5" fillId="0" borderId="33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7" fillId="0" borderId="5" xfId="0" applyFont="1" applyBorder="1" applyAlignment="1">
      <alignment horizontal="right" vertical="top"/>
    </xf>
    <xf numFmtId="0" fontId="18" fillId="0" borderId="5" xfId="0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 vertical="top"/>
    </xf>
    <xf numFmtId="0" fontId="10" fillId="0" borderId="21" xfId="0" applyFont="1" applyBorder="1" applyAlignment="1">
      <alignment horizontal="center" vertical="top"/>
    </xf>
    <xf numFmtId="0" fontId="18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5" fillId="0" borderId="30" xfId="0" applyFont="1" applyBorder="1" applyAlignment="1">
      <alignment wrapText="1"/>
    </xf>
    <xf numFmtId="0" fontId="5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7" fillId="0" borderId="11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7" fillId="0" borderId="14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center" vertical="top"/>
    </xf>
    <xf numFmtId="1" fontId="8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11" fillId="0" borderId="2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5" fillId="0" borderId="1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20" xfId="0" applyFont="1" applyBorder="1"/>
    <xf numFmtId="0" fontId="5" fillId="0" borderId="2" xfId="0" applyFont="1" applyBorder="1"/>
    <xf numFmtId="0" fontId="9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5" fillId="0" borderId="32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2" fontId="8" fillId="0" borderId="0" xfId="0" applyNumberFormat="1" applyFont="1" applyBorder="1" applyAlignment="1"/>
    <xf numFmtId="0" fontId="8" fillId="0" borderId="0" xfId="0" applyFont="1" applyBorder="1" applyAlignment="1"/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25" xfId="0" applyNumberFormat="1" applyFont="1" applyBorder="1" applyAlignment="1">
      <alignment horizontal="left" vertical="top" wrapText="1"/>
    </xf>
    <xf numFmtId="1" fontId="1" fillId="0" borderId="26" xfId="0" applyNumberFormat="1" applyFont="1" applyBorder="1" applyAlignment="1">
      <alignment horizontal="left" vertical="top" wrapText="1"/>
    </xf>
    <xf numFmtId="1" fontId="1" fillId="0" borderId="27" xfId="0" applyNumberFormat="1" applyFont="1" applyBorder="1" applyAlignment="1">
      <alignment vertical="top" wrapText="1"/>
    </xf>
    <xf numFmtId="1" fontId="1" fillId="0" borderId="28" xfId="0" applyNumberFormat="1" applyFont="1" applyBorder="1" applyAlignment="1">
      <alignment vertical="top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10" xfId="0" applyFont="1" applyBorder="1"/>
    <xf numFmtId="0" fontId="7" fillId="0" borderId="20" xfId="0" applyFont="1" applyBorder="1"/>
    <xf numFmtId="0" fontId="7" fillId="0" borderId="2" xfId="0" applyFont="1" applyBorder="1"/>
    <xf numFmtId="0" fontId="7" fillId="0" borderId="1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left" vertical="top" wrapText="1"/>
    </xf>
    <xf numFmtId="1" fontId="7" fillId="0" borderId="7" xfId="0" applyNumberFormat="1" applyFont="1" applyBorder="1" applyAlignment="1">
      <alignment horizontal="left" vertical="top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24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437931</xdr:colOff>
      <xdr:row>28</xdr:row>
      <xdr:rowOff>0</xdr:rowOff>
    </xdr:from>
    <xdr:to>
      <xdr:col>52</xdr:col>
      <xdr:colOff>405086</xdr:colOff>
      <xdr:row>85</xdr:row>
      <xdr:rowOff>123606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49106" y="7229475"/>
          <a:ext cx="22522355" cy="122013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65689</xdr:colOff>
      <xdr:row>27</xdr:row>
      <xdr:rowOff>54741</xdr:rowOff>
    </xdr:from>
    <xdr:to>
      <xdr:col>36</xdr:col>
      <xdr:colOff>208017</xdr:colOff>
      <xdr:row>55</xdr:row>
      <xdr:rowOff>16751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76864" y="7017516"/>
          <a:ext cx="12943928" cy="744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32845</xdr:colOff>
      <xdr:row>28</xdr:row>
      <xdr:rowOff>0</xdr:rowOff>
    </xdr:from>
    <xdr:to>
      <xdr:col>37</xdr:col>
      <xdr:colOff>175172</xdr:colOff>
      <xdr:row>56</xdr:row>
      <xdr:rowOff>66018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53620" y="7229475"/>
          <a:ext cx="12943927" cy="7447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13024</xdr:colOff>
      <xdr:row>28</xdr:row>
      <xdr:rowOff>0</xdr:rowOff>
    </xdr:from>
    <xdr:to>
      <xdr:col>30</xdr:col>
      <xdr:colOff>3503</xdr:colOff>
      <xdr:row>46</xdr:row>
      <xdr:rowOff>149115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24199" y="7229475"/>
          <a:ext cx="9134479" cy="5225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26</xdr:col>
      <xdr:colOff>10948</xdr:colOff>
      <xdr:row>24</xdr:row>
      <xdr:rowOff>153276</xdr:rowOff>
    </xdr:from>
    <xdr:to>
      <xdr:col>47</xdr:col>
      <xdr:colOff>153276</xdr:colOff>
      <xdr:row>51</xdr:row>
      <xdr:rowOff>32736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27723" y="6363576"/>
          <a:ext cx="12943928" cy="74708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437931</xdr:colOff>
      <xdr:row>28</xdr:row>
      <xdr:rowOff>0</xdr:rowOff>
    </xdr:from>
    <xdr:to>
      <xdr:col>52</xdr:col>
      <xdr:colOff>405086</xdr:colOff>
      <xdr:row>85</xdr:row>
      <xdr:rowOff>123606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49106" y="7229475"/>
          <a:ext cx="22522355" cy="122013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65689</xdr:colOff>
      <xdr:row>27</xdr:row>
      <xdr:rowOff>54741</xdr:rowOff>
    </xdr:from>
    <xdr:to>
      <xdr:col>36</xdr:col>
      <xdr:colOff>208017</xdr:colOff>
      <xdr:row>55</xdr:row>
      <xdr:rowOff>16751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76864" y="7017516"/>
          <a:ext cx="12943928" cy="74486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32845</xdr:colOff>
      <xdr:row>28</xdr:row>
      <xdr:rowOff>0</xdr:rowOff>
    </xdr:from>
    <xdr:to>
      <xdr:col>37</xdr:col>
      <xdr:colOff>175172</xdr:colOff>
      <xdr:row>56</xdr:row>
      <xdr:rowOff>66018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853620" y="7229475"/>
          <a:ext cx="12943927" cy="7447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13024</xdr:colOff>
      <xdr:row>28</xdr:row>
      <xdr:rowOff>0</xdr:rowOff>
    </xdr:from>
    <xdr:to>
      <xdr:col>30</xdr:col>
      <xdr:colOff>3503</xdr:colOff>
      <xdr:row>46</xdr:row>
      <xdr:rowOff>149115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24199" y="7229475"/>
          <a:ext cx="9134479" cy="5225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26</xdr:col>
      <xdr:colOff>10948</xdr:colOff>
      <xdr:row>24</xdr:row>
      <xdr:rowOff>153276</xdr:rowOff>
    </xdr:from>
    <xdr:to>
      <xdr:col>47</xdr:col>
      <xdr:colOff>153276</xdr:colOff>
      <xdr:row>51</xdr:row>
      <xdr:rowOff>32736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27723" y="6363576"/>
          <a:ext cx="12943928" cy="74708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tabSelected="1" view="pageBreakPreview" topLeftCell="A19" zoomScale="60" workbookViewId="0">
      <selection activeCell="B23" sqref="B23"/>
    </sheetView>
  </sheetViews>
  <sheetFormatPr defaultRowHeight="12.75"/>
  <cols>
    <col min="1" max="1" width="15.42578125" style="7" customWidth="1"/>
    <col min="2" max="2" width="19" style="7" customWidth="1"/>
    <col min="3" max="3" width="11.42578125" style="7" customWidth="1"/>
    <col min="4" max="4" width="42.5703125" style="83" customWidth="1"/>
    <col min="5" max="6" width="12.7109375" style="83" customWidth="1"/>
    <col min="7" max="7" width="10.7109375" style="9" customWidth="1"/>
    <col min="8" max="10" width="10.7109375" style="12" customWidth="1"/>
    <col min="11" max="13" width="7.7109375" customWidth="1"/>
  </cols>
  <sheetData>
    <row r="1" spans="1:10" ht="6.75" customHeight="1">
      <c r="D1" s="84"/>
      <c r="E1" s="84"/>
      <c r="F1" s="84"/>
      <c r="I1" s="27"/>
      <c r="J1" s="27"/>
    </row>
    <row r="2" spans="1:10" ht="18" hidden="1">
      <c r="A2" s="57"/>
      <c r="B2" s="57"/>
      <c r="C2" s="57"/>
      <c r="D2" s="58"/>
      <c r="E2" s="58"/>
      <c r="F2" s="58"/>
      <c r="G2" s="53"/>
      <c r="H2" s="54"/>
      <c r="I2" s="54"/>
      <c r="J2" s="82"/>
    </row>
    <row r="3" spans="1:10" ht="18.75">
      <c r="A3" s="57"/>
      <c r="B3" s="57"/>
      <c r="C3" s="57"/>
      <c r="D3" s="59"/>
      <c r="E3" s="60"/>
      <c r="F3" s="131" t="s">
        <v>28</v>
      </c>
      <c r="G3" s="131"/>
      <c r="H3" s="131"/>
      <c r="I3" s="131"/>
      <c r="J3" s="131"/>
    </row>
    <row r="4" spans="1:10" ht="16.5" customHeight="1">
      <c r="A4" s="57"/>
      <c r="B4" s="57"/>
      <c r="C4" s="57"/>
      <c r="D4" s="61"/>
      <c r="E4" s="60"/>
      <c r="F4" s="131" t="s">
        <v>40</v>
      </c>
      <c r="G4" s="131"/>
      <c r="H4" s="131"/>
      <c r="I4" s="131"/>
      <c r="J4" s="131"/>
    </row>
    <row r="5" spans="1:10" ht="22.5" customHeight="1">
      <c r="A5" s="57"/>
      <c r="B5" s="57"/>
      <c r="C5" s="57"/>
      <c r="D5" s="103"/>
      <c r="E5" s="103"/>
      <c r="F5" s="132" t="s">
        <v>58</v>
      </c>
      <c r="G5" s="132"/>
      <c r="H5" s="132"/>
      <c r="I5" s="132"/>
      <c r="J5" s="132"/>
    </row>
    <row r="6" spans="1:10" ht="18">
      <c r="A6" s="57"/>
      <c r="B6" s="57"/>
      <c r="C6" s="57"/>
      <c r="D6" s="62"/>
      <c r="E6" s="62"/>
      <c r="F6" s="9"/>
      <c r="G6" s="12"/>
      <c r="H6" s="27"/>
      <c r="I6" s="28"/>
      <c r="J6"/>
    </row>
    <row r="7" spans="1:10" ht="9.75" customHeight="1">
      <c r="A7" s="57"/>
      <c r="B7" s="57"/>
      <c r="C7" s="57"/>
      <c r="D7" s="62"/>
      <c r="E7" s="62"/>
      <c r="F7" s="62"/>
      <c r="G7" s="53"/>
      <c r="H7" s="54"/>
      <c r="I7" s="54"/>
      <c r="J7" s="54"/>
    </row>
    <row r="8" spans="1:10" ht="18" hidden="1">
      <c r="A8" s="57"/>
      <c r="B8" s="57"/>
      <c r="C8" s="57"/>
      <c r="D8" s="62"/>
      <c r="E8" s="62"/>
      <c r="F8" s="62"/>
      <c r="G8" s="53"/>
      <c r="H8" s="54"/>
      <c r="I8" s="54"/>
      <c r="J8" s="54"/>
    </row>
    <row r="9" spans="1:10" s="1" customFormat="1" ht="18">
      <c r="A9" s="133" t="s">
        <v>15</v>
      </c>
      <c r="B9" s="133"/>
      <c r="C9" s="133"/>
      <c r="D9" s="134"/>
      <c r="E9" s="134"/>
      <c r="F9" s="134"/>
      <c r="G9" s="134"/>
      <c r="H9" s="134"/>
      <c r="I9" s="134"/>
      <c r="J9" s="134"/>
    </row>
    <row r="10" spans="1:10" s="1" customFormat="1" ht="5.25" customHeight="1">
      <c r="A10" s="63"/>
      <c r="B10" s="63"/>
      <c r="C10" s="63"/>
      <c r="D10" s="64"/>
      <c r="E10" s="64"/>
      <c r="F10" s="64"/>
      <c r="G10" s="98"/>
      <c r="H10" s="65"/>
      <c r="I10" s="65"/>
      <c r="J10" s="65"/>
    </row>
    <row r="11" spans="1:10" s="1" customFormat="1" ht="60.75" customHeight="1">
      <c r="A11" s="63" t="s">
        <v>3</v>
      </c>
      <c r="B11" s="63"/>
      <c r="C11" s="63"/>
      <c r="D11" s="64" t="s">
        <v>20</v>
      </c>
      <c r="E11" s="64"/>
      <c r="F11" s="64"/>
      <c r="G11" s="98"/>
      <c r="H11" s="65"/>
      <c r="I11" s="65"/>
      <c r="J11" s="65"/>
    </row>
    <row r="12" spans="1:10" s="1" customFormat="1" ht="13.5" thickBot="1">
      <c r="A12" s="6"/>
      <c r="B12" s="6"/>
      <c r="C12" s="6"/>
      <c r="G12" s="88"/>
      <c r="H12" s="10"/>
      <c r="I12" s="10"/>
      <c r="J12" s="10"/>
    </row>
    <row r="13" spans="1:10" s="2" customFormat="1" ht="33" customHeight="1">
      <c r="A13" s="135" t="s">
        <v>0</v>
      </c>
      <c r="B13" s="137" t="s">
        <v>21</v>
      </c>
      <c r="C13" s="139" t="s">
        <v>2</v>
      </c>
      <c r="D13" s="141" t="s">
        <v>1</v>
      </c>
      <c r="E13" s="118" t="s">
        <v>26</v>
      </c>
      <c r="F13" s="118" t="s">
        <v>25</v>
      </c>
      <c r="G13" s="118" t="s">
        <v>27</v>
      </c>
      <c r="H13" s="120" t="s">
        <v>4</v>
      </c>
      <c r="I13" s="120"/>
      <c r="J13" s="120"/>
    </row>
    <row r="14" spans="1:10" s="3" customFormat="1" ht="13.5" thickBot="1">
      <c r="A14" s="136"/>
      <c r="B14" s="138"/>
      <c r="C14" s="140"/>
      <c r="D14" s="142"/>
      <c r="E14" s="119"/>
      <c r="F14" s="119"/>
      <c r="G14" s="119"/>
      <c r="H14" s="11" t="s">
        <v>5</v>
      </c>
      <c r="I14" s="11" t="s">
        <v>6</v>
      </c>
      <c r="J14" s="11" t="s">
        <v>7</v>
      </c>
    </row>
    <row r="15" spans="1:10" s="4" customFormat="1" ht="20.25">
      <c r="A15" s="121" t="s">
        <v>59</v>
      </c>
      <c r="B15" s="122"/>
      <c r="C15" s="122"/>
      <c r="D15" s="123"/>
      <c r="E15" s="123"/>
      <c r="F15" s="123"/>
      <c r="G15" s="123"/>
      <c r="H15" s="123"/>
      <c r="I15" s="123"/>
      <c r="J15" s="123"/>
    </row>
    <row r="16" spans="1:10" s="4" customFormat="1" ht="40.5">
      <c r="A16" s="124" t="s">
        <v>8</v>
      </c>
      <c r="B16" s="33" t="s">
        <v>22</v>
      </c>
      <c r="C16" s="21">
        <v>332</v>
      </c>
      <c r="D16" s="78" t="s">
        <v>47</v>
      </c>
      <c r="E16" s="79">
        <v>200</v>
      </c>
      <c r="F16" s="79">
        <v>9</v>
      </c>
      <c r="G16" s="79">
        <v>261</v>
      </c>
      <c r="H16" s="79">
        <v>7.33</v>
      </c>
      <c r="I16" s="79">
        <v>5.55</v>
      </c>
      <c r="J16" s="79">
        <v>44.44</v>
      </c>
    </row>
    <row r="17" spans="1:10" ht="20.25">
      <c r="A17" s="125"/>
      <c r="B17" s="33" t="s">
        <v>43</v>
      </c>
      <c r="C17" s="33">
        <v>451</v>
      </c>
      <c r="D17" s="40" t="s">
        <v>52</v>
      </c>
      <c r="E17" s="22">
        <v>140</v>
      </c>
      <c r="F17" s="22">
        <v>36.299999999999997</v>
      </c>
      <c r="G17" s="23">
        <v>203</v>
      </c>
      <c r="H17" s="24">
        <v>15</v>
      </c>
      <c r="I17" s="24">
        <v>12.2</v>
      </c>
      <c r="J17" s="24">
        <v>8</v>
      </c>
    </row>
    <row r="18" spans="1:10" ht="23.25">
      <c r="A18" s="125"/>
      <c r="B18" s="33" t="s">
        <v>23</v>
      </c>
      <c r="C18" s="42" t="s">
        <v>9</v>
      </c>
      <c r="D18" s="40" t="s">
        <v>10</v>
      </c>
      <c r="E18" s="37">
        <v>50</v>
      </c>
      <c r="F18" s="37">
        <v>3.9</v>
      </c>
      <c r="G18" s="23">
        <v>113</v>
      </c>
      <c r="H18" s="24">
        <v>3.8</v>
      </c>
      <c r="I18" s="24">
        <v>0.45</v>
      </c>
      <c r="J18" s="24">
        <v>25.85</v>
      </c>
    </row>
    <row r="19" spans="1:10" ht="23.25">
      <c r="A19" s="125"/>
      <c r="B19" s="33" t="s">
        <v>32</v>
      </c>
      <c r="C19" s="43">
        <v>686</v>
      </c>
      <c r="D19" s="41" t="s">
        <v>46</v>
      </c>
      <c r="E19" s="67">
        <v>207</v>
      </c>
      <c r="F19" s="67">
        <v>4.4000000000000004</v>
      </c>
      <c r="G19" s="80">
        <v>61.14</v>
      </c>
      <c r="H19" s="81">
        <v>0.26</v>
      </c>
      <c r="I19" s="81">
        <v>0.03</v>
      </c>
      <c r="J19" s="81">
        <v>24.15</v>
      </c>
    </row>
    <row r="20" spans="1:10" ht="23.25">
      <c r="A20" s="126"/>
      <c r="B20" s="38" t="s">
        <v>24</v>
      </c>
      <c r="C20" s="43" t="s">
        <v>9</v>
      </c>
      <c r="D20" s="41" t="s">
        <v>42</v>
      </c>
      <c r="E20" s="18">
        <v>220</v>
      </c>
      <c r="F20" s="18">
        <v>42.9</v>
      </c>
      <c r="G20" s="19">
        <v>150.5</v>
      </c>
      <c r="H20" s="20">
        <v>3.15</v>
      </c>
      <c r="I20" s="20">
        <v>0.7</v>
      </c>
      <c r="J20" s="20">
        <v>28.35</v>
      </c>
    </row>
    <row r="21" spans="1:10" s="4" customFormat="1" ht="21" thickBot="1">
      <c r="A21" s="109" t="s">
        <v>11</v>
      </c>
      <c r="B21" s="110"/>
      <c r="C21" s="110"/>
      <c r="D21" s="111"/>
      <c r="E21" s="99">
        <f>E20+E19+E18+E17</f>
        <v>617</v>
      </c>
      <c r="F21" s="99">
        <f>F20+F19+F18+F17+F16</f>
        <v>96.5</v>
      </c>
      <c r="G21" s="99">
        <f t="shared" ref="G21:J21" si="0">G20+G19+G18+G17</f>
        <v>527.64</v>
      </c>
      <c r="H21" s="99">
        <f t="shared" si="0"/>
        <v>22.21</v>
      </c>
      <c r="I21" s="99">
        <f t="shared" si="0"/>
        <v>13.379999999999999</v>
      </c>
      <c r="J21" s="99">
        <f t="shared" si="0"/>
        <v>86.35</v>
      </c>
    </row>
    <row r="22" spans="1:10" s="4" customFormat="1" ht="20.25">
      <c r="A22" s="127" t="s">
        <v>60</v>
      </c>
      <c r="B22" s="128"/>
      <c r="C22" s="128"/>
      <c r="D22" s="128"/>
      <c r="E22" s="68"/>
      <c r="F22" s="68"/>
      <c r="G22" s="68"/>
      <c r="H22" s="68"/>
      <c r="I22" s="68"/>
      <c r="J22" s="69"/>
    </row>
    <row r="23" spans="1:10" ht="40.5">
      <c r="A23" s="106" t="s">
        <v>8</v>
      </c>
      <c r="B23" s="33" t="s">
        <v>22</v>
      </c>
      <c r="C23" s="44">
        <v>311</v>
      </c>
      <c r="D23" s="40" t="s">
        <v>48</v>
      </c>
      <c r="E23" s="22">
        <v>200</v>
      </c>
      <c r="F23" s="22">
        <v>18.100000000000001</v>
      </c>
      <c r="G23" s="23">
        <v>248.88</v>
      </c>
      <c r="H23" s="24">
        <v>7.44</v>
      </c>
      <c r="I23" s="24">
        <v>8.77</v>
      </c>
      <c r="J23" s="24">
        <v>35.22</v>
      </c>
    </row>
    <row r="24" spans="1:10" ht="25.5" customHeight="1">
      <c r="A24" s="107"/>
      <c r="B24" s="33" t="s">
        <v>32</v>
      </c>
      <c r="C24" s="44">
        <v>274</v>
      </c>
      <c r="D24" s="40" t="s">
        <v>41</v>
      </c>
      <c r="E24" s="22">
        <v>200</v>
      </c>
      <c r="F24" s="22">
        <v>11.7</v>
      </c>
      <c r="G24" s="23">
        <v>106.8</v>
      </c>
      <c r="H24" s="24">
        <v>3.3</v>
      </c>
      <c r="I24" s="24">
        <v>0.5</v>
      </c>
      <c r="J24" s="24">
        <v>24.15</v>
      </c>
    </row>
    <row r="25" spans="1:10" ht="18" customHeight="1">
      <c r="A25" s="107"/>
      <c r="B25" s="33" t="s">
        <v>23</v>
      </c>
      <c r="C25" s="42" t="s">
        <v>9</v>
      </c>
      <c r="D25" s="40" t="s">
        <v>10</v>
      </c>
      <c r="E25" s="22">
        <v>50</v>
      </c>
      <c r="F25" s="22">
        <v>3.9</v>
      </c>
      <c r="G25" s="23">
        <v>113</v>
      </c>
      <c r="H25" s="24">
        <v>3.3</v>
      </c>
      <c r="I25" s="24">
        <v>0.5</v>
      </c>
      <c r="J25" s="24">
        <v>24.15</v>
      </c>
    </row>
    <row r="26" spans="1:10" ht="18" customHeight="1">
      <c r="A26" s="107"/>
      <c r="B26" s="33" t="s">
        <v>23</v>
      </c>
      <c r="C26" s="75">
        <v>3</v>
      </c>
      <c r="D26" s="40" t="s">
        <v>33</v>
      </c>
      <c r="E26" s="22" t="s">
        <v>34</v>
      </c>
      <c r="F26" s="22">
        <v>23.86</v>
      </c>
      <c r="G26" s="23">
        <v>188.15</v>
      </c>
      <c r="H26" s="24">
        <v>6.17</v>
      </c>
      <c r="I26" s="24">
        <v>11.83</v>
      </c>
      <c r="J26" s="24">
        <v>17.54</v>
      </c>
    </row>
    <row r="27" spans="1:10" ht="23.25">
      <c r="A27" s="108"/>
      <c r="B27" s="38" t="s">
        <v>24</v>
      </c>
      <c r="C27" s="43" t="s">
        <v>9</v>
      </c>
      <c r="D27" s="41" t="s">
        <v>55</v>
      </c>
      <c r="E27" s="18">
        <v>190</v>
      </c>
      <c r="F27" s="18">
        <v>46</v>
      </c>
      <c r="G27" s="19">
        <v>172.8</v>
      </c>
      <c r="H27" s="20">
        <v>2.7</v>
      </c>
      <c r="I27" s="20">
        <v>0.9</v>
      </c>
      <c r="J27" s="20">
        <v>37.799999999999997</v>
      </c>
    </row>
    <row r="28" spans="1:10" s="4" customFormat="1" ht="21" thickBot="1">
      <c r="A28" s="129" t="s">
        <v>11</v>
      </c>
      <c r="B28" s="130"/>
      <c r="C28" s="130"/>
      <c r="D28" s="116"/>
      <c r="E28" s="99">
        <v>905</v>
      </c>
      <c r="F28" s="99">
        <f>F27+F26+F25+F24+F23</f>
        <v>103.56</v>
      </c>
      <c r="G28" s="99">
        <f t="shared" ref="G28:J28" si="1">G27+G26+G25+G24+G23</f>
        <v>829.63</v>
      </c>
      <c r="H28" s="99">
        <f t="shared" si="1"/>
        <v>22.910000000000004</v>
      </c>
      <c r="I28" s="99">
        <f t="shared" si="1"/>
        <v>22.5</v>
      </c>
      <c r="J28" s="99">
        <f t="shared" si="1"/>
        <v>138.85999999999999</v>
      </c>
    </row>
    <row r="29" spans="1:10" s="4" customFormat="1" ht="20.25">
      <c r="A29" s="112" t="s">
        <v>61</v>
      </c>
      <c r="B29" s="113"/>
      <c r="C29" s="113"/>
      <c r="D29" s="114"/>
      <c r="E29" s="114"/>
      <c r="F29" s="114"/>
      <c r="G29" s="114"/>
      <c r="H29" s="114"/>
      <c r="I29" s="114"/>
      <c r="J29" s="114"/>
    </row>
    <row r="30" spans="1:10" s="4" customFormat="1" ht="23.25">
      <c r="A30" s="106" t="s">
        <v>8</v>
      </c>
      <c r="B30" s="33" t="s">
        <v>22</v>
      </c>
      <c r="C30" s="42">
        <v>443</v>
      </c>
      <c r="D30" s="41" t="s">
        <v>53</v>
      </c>
      <c r="E30" s="29">
        <v>270</v>
      </c>
      <c r="F30" s="29">
        <v>49.2</v>
      </c>
      <c r="G30" s="30">
        <v>523</v>
      </c>
      <c r="H30" s="31">
        <v>18.829999999999998</v>
      </c>
      <c r="I30" s="31">
        <v>25.33</v>
      </c>
      <c r="J30" s="31">
        <v>53.75</v>
      </c>
    </row>
    <row r="31" spans="1:10" s="4" customFormat="1" ht="23.25">
      <c r="A31" s="107"/>
      <c r="B31" s="33" t="s">
        <v>35</v>
      </c>
      <c r="C31" s="42">
        <v>639</v>
      </c>
      <c r="D31" s="41" t="s">
        <v>36</v>
      </c>
      <c r="E31" s="29">
        <v>200</v>
      </c>
      <c r="F31" s="29">
        <v>6.2</v>
      </c>
      <c r="G31" s="30">
        <v>110</v>
      </c>
      <c r="H31" s="31">
        <v>1</v>
      </c>
      <c r="I31" s="31">
        <v>0.05</v>
      </c>
      <c r="J31" s="31">
        <v>27.5</v>
      </c>
    </row>
    <row r="32" spans="1:10" ht="23.25">
      <c r="A32" s="107"/>
      <c r="B32" s="38" t="s">
        <v>23</v>
      </c>
      <c r="C32" s="43" t="s">
        <v>9</v>
      </c>
      <c r="D32" s="41" t="s">
        <v>10</v>
      </c>
      <c r="E32" s="22">
        <v>50</v>
      </c>
      <c r="F32" s="22">
        <v>3.9</v>
      </c>
      <c r="G32" s="23">
        <v>113</v>
      </c>
      <c r="H32" s="24">
        <v>3.8</v>
      </c>
      <c r="I32" s="24">
        <v>0.45</v>
      </c>
      <c r="J32" s="24">
        <v>24.85</v>
      </c>
    </row>
    <row r="33" spans="1:10" ht="23.25">
      <c r="A33" s="108"/>
      <c r="B33" s="38" t="s">
        <v>24</v>
      </c>
      <c r="C33" s="43"/>
      <c r="D33" s="41" t="s">
        <v>56</v>
      </c>
      <c r="E33" s="18">
        <v>270</v>
      </c>
      <c r="F33" s="18">
        <v>56.1</v>
      </c>
      <c r="G33" s="19">
        <v>116.1</v>
      </c>
      <c r="H33" s="20">
        <v>2.4300000000000002</v>
      </c>
      <c r="I33" s="20">
        <v>0.54</v>
      </c>
      <c r="J33" s="20">
        <v>21.87</v>
      </c>
    </row>
    <row r="34" spans="1:10" s="4" customFormat="1" ht="21" thickBot="1">
      <c r="A34" s="109" t="s">
        <v>11</v>
      </c>
      <c r="B34" s="110"/>
      <c r="C34" s="110"/>
      <c r="D34" s="111"/>
      <c r="E34" s="99">
        <f>E33+E32+E31+E30</f>
        <v>790</v>
      </c>
      <c r="F34" s="99">
        <f t="shared" ref="F34:J34" si="2">F33+F32+F31+F30</f>
        <v>115.4</v>
      </c>
      <c r="G34" s="99">
        <f t="shared" si="2"/>
        <v>862.1</v>
      </c>
      <c r="H34" s="99">
        <f t="shared" si="2"/>
        <v>26.06</v>
      </c>
      <c r="I34" s="99">
        <f t="shared" si="2"/>
        <v>26.369999999999997</v>
      </c>
      <c r="J34" s="99">
        <f t="shared" si="2"/>
        <v>127.97</v>
      </c>
    </row>
    <row r="35" spans="1:10" s="4" customFormat="1" ht="20.25">
      <c r="A35" s="112" t="s">
        <v>62</v>
      </c>
      <c r="B35" s="113"/>
      <c r="C35" s="113"/>
      <c r="D35" s="114"/>
      <c r="E35" s="114"/>
      <c r="F35" s="114"/>
      <c r="G35" s="114"/>
      <c r="H35" s="114"/>
      <c r="I35" s="114"/>
      <c r="J35" s="114"/>
    </row>
    <row r="36" spans="1:10" s="4" customFormat="1" ht="23.25">
      <c r="A36" s="106" t="s">
        <v>8</v>
      </c>
      <c r="B36" s="33" t="s">
        <v>37</v>
      </c>
      <c r="C36" s="42">
        <v>64</v>
      </c>
      <c r="D36" s="40" t="s">
        <v>51</v>
      </c>
      <c r="E36" s="22">
        <v>100</v>
      </c>
      <c r="F36" s="22">
        <v>5.7</v>
      </c>
      <c r="G36" s="23">
        <v>110</v>
      </c>
      <c r="H36" s="24">
        <v>1.4</v>
      </c>
      <c r="I36" s="24">
        <v>8.1999999999999993</v>
      </c>
      <c r="J36" s="24">
        <v>8</v>
      </c>
    </row>
    <row r="37" spans="1:10" s="4" customFormat="1" ht="23.25">
      <c r="A37" s="107"/>
      <c r="B37" s="33" t="s">
        <v>22</v>
      </c>
      <c r="C37" s="39">
        <v>520</v>
      </c>
      <c r="D37" s="41" t="s">
        <v>14</v>
      </c>
      <c r="E37" s="29">
        <v>200</v>
      </c>
      <c r="F37" s="29">
        <v>22.84</v>
      </c>
      <c r="G37" s="30">
        <v>186.6</v>
      </c>
      <c r="H37" s="31">
        <v>4.1100000000000003</v>
      </c>
      <c r="I37" s="31">
        <v>7</v>
      </c>
      <c r="J37" s="31">
        <v>26</v>
      </c>
    </row>
    <row r="38" spans="1:10" s="4" customFormat="1" ht="23.25">
      <c r="A38" s="107"/>
      <c r="B38" s="33" t="s">
        <v>22</v>
      </c>
      <c r="C38" s="42">
        <v>437</v>
      </c>
      <c r="D38" s="41" t="s">
        <v>64</v>
      </c>
      <c r="E38" s="29">
        <v>150</v>
      </c>
      <c r="F38" s="29">
        <v>48.22</v>
      </c>
      <c r="G38" s="30">
        <v>289</v>
      </c>
      <c r="H38" s="31">
        <v>20.5</v>
      </c>
      <c r="I38" s="31">
        <v>21.3</v>
      </c>
      <c r="J38" s="31">
        <v>3.8</v>
      </c>
    </row>
    <row r="39" spans="1:10" s="4" customFormat="1" ht="23.25">
      <c r="A39" s="107"/>
      <c r="B39" s="33" t="s">
        <v>32</v>
      </c>
      <c r="C39" s="42" t="s">
        <v>9</v>
      </c>
      <c r="D39" s="41" t="s">
        <v>38</v>
      </c>
      <c r="E39" s="29">
        <v>200</v>
      </c>
      <c r="F39" s="29">
        <v>13.6</v>
      </c>
      <c r="G39" s="30">
        <v>92</v>
      </c>
      <c r="H39" s="31">
        <v>1</v>
      </c>
      <c r="I39" s="31">
        <v>0.2</v>
      </c>
      <c r="J39" s="31">
        <v>20.2</v>
      </c>
    </row>
    <row r="40" spans="1:10" s="4" customFormat="1" ht="23.25">
      <c r="A40" s="107"/>
      <c r="B40" s="33" t="s">
        <v>23</v>
      </c>
      <c r="C40" s="42" t="s">
        <v>9</v>
      </c>
      <c r="D40" s="40" t="s">
        <v>10</v>
      </c>
      <c r="E40" s="22">
        <v>50</v>
      </c>
      <c r="F40" s="22">
        <v>3.9</v>
      </c>
      <c r="G40" s="23">
        <v>113</v>
      </c>
      <c r="H40" s="24">
        <v>3.8</v>
      </c>
      <c r="I40" s="24">
        <v>0.45</v>
      </c>
      <c r="J40" s="24">
        <v>24.85</v>
      </c>
    </row>
    <row r="41" spans="1:10" ht="23.25">
      <c r="A41" s="108"/>
      <c r="B41" s="38"/>
      <c r="C41" s="43"/>
      <c r="D41" s="41"/>
      <c r="E41" s="18"/>
      <c r="F41" s="18"/>
      <c r="G41" s="19"/>
      <c r="H41" s="20"/>
      <c r="I41" s="20"/>
      <c r="J41" s="20"/>
    </row>
    <row r="42" spans="1:10" s="4" customFormat="1" ht="21" thickBot="1">
      <c r="A42" s="109" t="s">
        <v>11</v>
      </c>
      <c r="B42" s="110"/>
      <c r="C42" s="110"/>
      <c r="D42" s="111"/>
      <c r="E42" s="99">
        <f>E41+E40+E39+E38+E37</f>
        <v>600</v>
      </c>
      <c r="F42" s="99">
        <f>F41+F40+F39+F38+F37+F36</f>
        <v>94.26</v>
      </c>
      <c r="G42" s="99">
        <f t="shared" ref="G42:J42" si="3">G41+G40+G39+G38+G37</f>
        <v>680.6</v>
      </c>
      <c r="H42" s="99">
        <f t="shared" si="3"/>
        <v>29.41</v>
      </c>
      <c r="I42" s="99">
        <f t="shared" si="3"/>
        <v>28.95</v>
      </c>
      <c r="J42" s="99">
        <f t="shared" si="3"/>
        <v>74.849999999999994</v>
      </c>
    </row>
    <row r="43" spans="1:10" s="4" customFormat="1" ht="20.25">
      <c r="A43" s="112" t="s">
        <v>63</v>
      </c>
      <c r="B43" s="113"/>
      <c r="C43" s="113"/>
      <c r="D43" s="114"/>
      <c r="E43" s="114"/>
      <c r="F43" s="114"/>
      <c r="G43" s="114"/>
      <c r="H43" s="114"/>
      <c r="I43" s="114"/>
      <c r="J43" s="114"/>
    </row>
    <row r="44" spans="1:10" ht="23.25">
      <c r="A44" s="109" t="s">
        <v>8</v>
      </c>
      <c r="B44" s="33" t="s">
        <v>22</v>
      </c>
      <c r="C44" s="96">
        <v>132</v>
      </c>
      <c r="D44" s="41" t="s">
        <v>49</v>
      </c>
      <c r="E44" s="29">
        <v>250</v>
      </c>
      <c r="F44" s="29">
        <v>28.9</v>
      </c>
      <c r="G44" s="30">
        <v>77.5</v>
      </c>
      <c r="H44" s="31">
        <v>1.72</v>
      </c>
      <c r="I44" s="31">
        <v>1.87</v>
      </c>
      <c r="J44" s="31">
        <v>14</v>
      </c>
    </row>
    <row r="45" spans="1:10" ht="18">
      <c r="A45" s="109"/>
      <c r="B45" s="33" t="s">
        <v>32</v>
      </c>
      <c r="C45" s="48">
        <v>685</v>
      </c>
      <c r="D45" s="46" t="s">
        <v>12</v>
      </c>
      <c r="E45" s="46">
        <v>200</v>
      </c>
      <c r="F45" s="46">
        <v>2</v>
      </c>
      <c r="G45" s="25">
        <v>35</v>
      </c>
      <c r="H45" s="26">
        <v>0.1</v>
      </c>
      <c r="I45" s="26">
        <v>0.03</v>
      </c>
      <c r="J45" s="26">
        <v>9.9</v>
      </c>
    </row>
    <row r="46" spans="1:10" ht="23.25">
      <c r="A46" s="109"/>
      <c r="B46" s="33" t="s">
        <v>23</v>
      </c>
      <c r="C46" s="42" t="s">
        <v>9</v>
      </c>
      <c r="D46" s="40" t="s">
        <v>10</v>
      </c>
      <c r="E46" s="22">
        <v>50</v>
      </c>
      <c r="F46" s="22">
        <v>3.9</v>
      </c>
      <c r="G46" s="23">
        <v>113</v>
      </c>
      <c r="H46" s="24">
        <v>3.8</v>
      </c>
      <c r="I46" s="24">
        <v>0.45</v>
      </c>
      <c r="J46" s="24">
        <v>24.85</v>
      </c>
    </row>
    <row r="47" spans="1:10" ht="23.25">
      <c r="A47" s="109"/>
      <c r="B47" s="33" t="s">
        <v>23</v>
      </c>
      <c r="C47" s="96" t="s">
        <v>9</v>
      </c>
      <c r="D47" s="41" t="s">
        <v>44</v>
      </c>
      <c r="E47" s="29">
        <v>32</v>
      </c>
      <c r="F47" s="29">
        <v>16.940000000000001</v>
      </c>
      <c r="G47" s="30">
        <v>108.9</v>
      </c>
      <c r="H47" s="31">
        <v>1.56</v>
      </c>
      <c r="I47" s="31">
        <v>1.92</v>
      </c>
      <c r="J47" s="31">
        <v>21.3</v>
      </c>
    </row>
    <row r="48" spans="1:10" ht="23.25">
      <c r="A48" s="109"/>
      <c r="B48" s="38"/>
      <c r="C48" s="43"/>
      <c r="D48" s="41"/>
      <c r="E48" s="18"/>
      <c r="F48" s="18"/>
      <c r="G48" s="19"/>
      <c r="H48" s="20"/>
      <c r="I48" s="20"/>
      <c r="J48" s="20"/>
    </row>
    <row r="49" spans="1:10" s="4" customFormat="1" ht="20.25">
      <c r="A49" s="109" t="s">
        <v>11</v>
      </c>
      <c r="B49" s="110"/>
      <c r="C49" s="110"/>
      <c r="D49" s="111"/>
      <c r="E49" s="99">
        <f>E48+E47+E46+E45+E44</f>
        <v>532</v>
      </c>
      <c r="F49" s="99">
        <f t="shared" ref="F49:J49" si="4">F48+F47+F46+F45+F44</f>
        <v>51.739999999999995</v>
      </c>
      <c r="G49" s="99">
        <f t="shared" si="4"/>
        <v>334.4</v>
      </c>
      <c r="H49" s="99">
        <f t="shared" si="4"/>
        <v>7.1799999999999988</v>
      </c>
      <c r="I49" s="99">
        <f t="shared" si="4"/>
        <v>4.2699999999999996</v>
      </c>
      <c r="J49" s="99">
        <f t="shared" si="4"/>
        <v>70.050000000000011</v>
      </c>
    </row>
    <row r="50" spans="1:10" s="4" customFormat="1" ht="21" thickBot="1">
      <c r="A50" s="115" t="s">
        <v>19</v>
      </c>
      <c r="B50" s="116"/>
      <c r="C50" s="116"/>
      <c r="D50" s="117"/>
      <c r="E50" s="100">
        <f t="shared" ref="E50:J50" si="5">E49+E42+E34+E28+E21</f>
        <v>3444</v>
      </c>
      <c r="F50" s="100">
        <f t="shared" si="5"/>
        <v>461.46</v>
      </c>
      <c r="G50" s="100">
        <f t="shared" si="5"/>
        <v>3234.37</v>
      </c>
      <c r="H50" s="100">
        <f t="shared" si="5"/>
        <v>107.77000000000001</v>
      </c>
      <c r="I50" s="100">
        <f t="shared" si="5"/>
        <v>95.47</v>
      </c>
      <c r="J50" s="100">
        <f t="shared" si="5"/>
        <v>498.08000000000004</v>
      </c>
    </row>
    <row r="51" spans="1:10" s="15" customFormat="1" ht="30" customHeight="1">
      <c r="A51" s="105"/>
      <c r="B51" s="105"/>
      <c r="C51" s="105"/>
      <c r="D51" s="105"/>
      <c r="E51" s="101"/>
      <c r="F51" s="101"/>
      <c r="G51" s="13"/>
      <c r="H51" s="14"/>
      <c r="I51" s="14"/>
      <c r="J51" s="14"/>
    </row>
  </sheetData>
  <mergeCells count="29">
    <mergeCell ref="F3:J3"/>
    <mergeCell ref="F4:J4"/>
    <mergeCell ref="F5:J5"/>
    <mergeCell ref="A9:J9"/>
    <mergeCell ref="A13:A14"/>
    <mergeCell ref="B13:B14"/>
    <mergeCell ref="C13:C14"/>
    <mergeCell ref="D13:D14"/>
    <mergeCell ref="E13:E14"/>
    <mergeCell ref="F13:F14"/>
    <mergeCell ref="A35:J35"/>
    <mergeCell ref="G13:G14"/>
    <mergeCell ref="H13:J13"/>
    <mergeCell ref="A15:J15"/>
    <mergeCell ref="A16:A20"/>
    <mergeCell ref="A21:D21"/>
    <mergeCell ref="A22:D22"/>
    <mergeCell ref="A23:A27"/>
    <mergeCell ref="A28:D28"/>
    <mergeCell ref="A29:J29"/>
    <mergeCell ref="A30:A33"/>
    <mergeCell ref="A34:D34"/>
    <mergeCell ref="A51:D51"/>
    <mergeCell ref="A36:A41"/>
    <mergeCell ref="A42:D42"/>
    <mergeCell ref="A43:J43"/>
    <mergeCell ref="A44:A48"/>
    <mergeCell ref="A49:D49"/>
    <mergeCell ref="A50:D50"/>
  </mergeCells>
  <pageMargins left="0.7" right="0.7" top="0.75" bottom="0.75" header="0.3" footer="0.3"/>
  <pageSetup paperSize="9" scale="54" orientation="portrait" r:id="rId1"/>
  <colBreaks count="1" manualBreakCount="1">
    <brk id="1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zoomScale="60" workbookViewId="0">
      <selection activeCell="B16" sqref="B16"/>
    </sheetView>
  </sheetViews>
  <sheetFormatPr defaultRowHeight="12.75"/>
  <cols>
    <col min="1" max="1" width="15.42578125" style="7" customWidth="1"/>
    <col min="2" max="2" width="19" style="7" customWidth="1"/>
    <col min="3" max="3" width="11.42578125" style="7" customWidth="1"/>
    <col min="4" max="4" width="42.5703125" style="83" customWidth="1"/>
    <col min="5" max="6" width="12.7109375" style="83" customWidth="1"/>
    <col min="7" max="7" width="10.7109375" style="9" customWidth="1"/>
    <col min="8" max="10" width="10.7109375" style="12" customWidth="1"/>
    <col min="11" max="13" width="7.7109375" customWidth="1"/>
  </cols>
  <sheetData>
    <row r="1" spans="1:10" ht="6.75" customHeight="1">
      <c r="D1" s="84"/>
      <c r="E1" s="84"/>
      <c r="F1" s="84"/>
      <c r="I1" s="27"/>
      <c r="J1" s="27"/>
    </row>
    <row r="2" spans="1:10" ht="18" hidden="1">
      <c r="A2" s="57"/>
      <c r="B2" s="57"/>
      <c r="C2" s="57"/>
      <c r="D2" s="58"/>
      <c r="E2" s="58"/>
      <c r="F2" s="58"/>
      <c r="G2" s="53"/>
      <c r="H2" s="54"/>
      <c r="I2" s="54"/>
      <c r="J2" s="82"/>
    </row>
    <row r="3" spans="1:10" ht="18.75">
      <c r="A3" s="57"/>
      <c r="B3" s="57"/>
      <c r="C3" s="57"/>
      <c r="D3" s="59"/>
      <c r="E3" s="60"/>
      <c r="F3" s="60"/>
      <c r="G3" s="53"/>
      <c r="H3" s="54"/>
      <c r="I3" s="54"/>
      <c r="J3" s="55" t="s">
        <v>28</v>
      </c>
    </row>
    <row r="4" spans="1:10" ht="18.75">
      <c r="A4" s="57"/>
      <c r="B4" s="57"/>
      <c r="C4" s="57"/>
      <c r="D4" s="61"/>
      <c r="E4" s="60"/>
      <c r="F4" s="60"/>
      <c r="G4" s="53"/>
      <c r="H4" s="54"/>
      <c r="I4" s="54"/>
      <c r="J4" s="56" t="s">
        <v>40</v>
      </c>
    </row>
    <row r="5" spans="1:10" ht="15" customHeight="1">
      <c r="A5" s="57"/>
      <c r="B5" s="57"/>
      <c r="C5" s="57"/>
      <c r="D5" s="103"/>
      <c r="E5" s="103"/>
      <c r="F5" s="103"/>
      <c r="G5" s="143" t="s">
        <v>65</v>
      </c>
      <c r="H5" s="143"/>
      <c r="I5" s="143"/>
      <c r="J5" s="143"/>
    </row>
    <row r="6" spans="1:10" ht="18">
      <c r="A6" s="57"/>
      <c r="B6" s="57"/>
      <c r="C6" s="57"/>
      <c r="D6" s="62"/>
      <c r="E6" s="62"/>
      <c r="F6" s="62"/>
      <c r="G6" s="143"/>
      <c r="H6" s="143"/>
      <c r="I6" s="143"/>
      <c r="J6" s="143"/>
    </row>
    <row r="7" spans="1:10" ht="9.75" customHeight="1">
      <c r="A7" s="57"/>
      <c r="B7" s="57"/>
      <c r="C7" s="57"/>
      <c r="D7" s="62"/>
      <c r="E7" s="62"/>
      <c r="F7" s="62"/>
      <c r="G7" s="53"/>
      <c r="H7" s="54"/>
      <c r="I7" s="54"/>
      <c r="J7" s="54"/>
    </row>
    <row r="8" spans="1:10" ht="18" hidden="1">
      <c r="A8" s="57"/>
      <c r="B8" s="57"/>
      <c r="C8" s="57"/>
      <c r="D8" s="62"/>
      <c r="E8" s="62"/>
      <c r="F8" s="62"/>
      <c r="G8" s="53"/>
      <c r="H8" s="54"/>
      <c r="I8" s="54"/>
      <c r="J8" s="54"/>
    </row>
    <row r="9" spans="1:10" s="1" customFormat="1" ht="18">
      <c r="A9" s="133" t="s">
        <v>15</v>
      </c>
      <c r="B9" s="133"/>
      <c r="C9" s="133"/>
      <c r="D9" s="134"/>
      <c r="E9" s="134"/>
      <c r="F9" s="134"/>
      <c r="G9" s="134"/>
      <c r="H9" s="134"/>
      <c r="I9" s="134"/>
      <c r="J9" s="134"/>
    </row>
    <row r="10" spans="1:10" s="1" customFormat="1" ht="5.25" customHeight="1">
      <c r="A10" s="63"/>
      <c r="B10" s="63"/>
      <c r="C10" s="63"/>
      <c r="D10" s="64"/>
      <c r="E10" s="64"/>
      <c r="F10" s="64"/>
      <c r="G10" s="98"/>
      <c r="H10" s="65"/>
      <c r="I10" s="65"/>
      <c r="J10" s="65"/>
    </row>
    <row r="11" spans="1:10" s="1" customFormat="1" ht="60.75" customHeight="1">
      <c r="A11" s="63" t="s">
        <v>3</v>
      </c>
      <c r="B11" s="63"/>
      <c r="C11" s="63"/>
      <c r="D11" s="64" t="s">
        <v>50</v>
      </c>
      <c r="E11" s="64"/>
      <c r="F11" s="64"/>
      <c r="G11" s="98"/>
      <c r="H11" s="65"/>
      <c r="I11" s="65"/>
      <c r="J11" s="65"/>
    </row>
    <row r="12" spans="1:10" s="1" customFormat="1" ht="13.5" thickBot="1">
      <c r="A12" s="6"/>
      <c r="B12" s="6"/>
      <c r="C12" s="6"/>
      <c r="G12" s="88"/>
      <c r="H12" s="10"/>
      <c r="I12" s="10"/>
      <c r="J12" s="10"/>
    </row>
    <row r="13" spans="1:10" s="2" customFormat="1" ht="33" customHeight="1">
      <c r="A13" s="135" t="s">
        <v>0</v>
      </c>
      <c r="B13" s="137" t="s">
        <v>21</v>
      </c>
      <c r="C13" s="139" t="s">
        <v>2</v>
      </c>
      <c r="D13" s="141" t="s">
        <v>1</v>
      </c>
      <c r="E13" s="118" t="s">
        <v>26</v>
      </c>
      <c r="F13" s="118" t="s">
        <v>25</v>
      </c>
      <c r="G13" s="118" t="s">
        <v>27</v>
      </c>
      <c r="H13" s="120" t="s">
        <v>4</v>
      </c>
      <c r="I13" s="120"/>
      <c r="J13" s="120"/>
    </row>
    <row r="14" spans="1:10" s="3" customFormat="1" ht="13.5" thickBot="1">
      <c r="A14" s="136"/>
      <c r="B14" s="138"/>
      <c r="C14" s="140"/>
      <c r="D14" s="142"/>
      <c r="E14" s="119"/>
      <c r="F14" s="119"/>
      <c r="G14" s="119"/>
      <c r="H14" s="11" t="s">
        <v>5</v>
      </c>
      <c r="I14" s="11" t="s">
        <v>6</v>
      </c>
      <c r="J14" s="11" t="s">
        <v>7</v>
      </c>
    </row>
    <row r="15" spans="1:10" s="4" customFormat="1" ht="20.25">
      <c r="A15" s="121" t="s">
        <v>59</v>
      </c>
      <c r="B15" s="122"/>
      <c r="C15" s="122"/>
      <c r="D15" s="123"/>
      <c r="E15" s="123"/>
      <c r="F15" s="123"/>
      <c r="G15" s="123"/>
      <c r="H15" s="123"/>
      <c r="I15" s="123"/>
      <c r="J15" s="123"/>
    </row>
    <row r="16" spans="1:10" s="4" customFormat="1" ht="40.5">
      <c r="A16" s="124" t="s">
        <v>8</v>
      </c>
      <c r="B16" s="33" t="s">
        <v>22</v>
      </c>
      <c r="C16" s="21">
        <v>332</v>
      </c>
      <c r="D16" s="78" t="s">
        <v>47</v>
      </c>
      <c r="E16" s="79">
        <v>200</v>
      </c>
      <c r="F16" s="79">
        <v>9</v>
      </c>
      <c r="G16" s="79">
        <v>261</v>
      </c>
      <c r="H16" s="79">
        <v>7.33</v>
      </c>
      <c r="I16" s="79">
        <v>5.55</v>
      </c>
      <c r="J16" s="79">
        <v>44.44</v>
      </c>
    </row>
    <row r="17" spans="1:10" ht="20.25">
      <c r="A17" s="125"/>
      <c r="B17" s="33" t="s">
        <v>43</v>
      </c>
      <c r="C17" s="33">
        <v>451</v>
      </c>
      <c r="D17" s="40" t="s">
        <v>52</v>
      </c>
      <c r="E17" s="22">
        <v>140</v>
      </c>
      <c r="F17" s="22">
        <v>36.299999999999997</v>
      </c>
      <c r="G17" s="23">
        <v>203</v>
      </c>
      <c r="H17" s="24">
        <v>15</v>
      </c>
      <c r="I17" s="24">
        <v>12.2</v>
      </c>
      <c r="J17" s="24">
        <v>8</v>
      </c>
    </row>
    <row r="18" spans="1:10" ht="23.25">
      <c r="A18" s="125"/>
      <c r="B18" s="33" t="s">
        <v>23</v>
      </c>
      <c r="C18" s="42" t="s">
        <v>9</v>
      </c>
      <c r="D18" s="40" t="s">
        <v>10</v>
      </c>
      <c r="E18" s="37">
        <v>50</v>
      </c>
      <c r="F18" s="37">
        <v>3.9</v>
      </c>
      <c r="G18" s="23">
        <v>113</v>
      </c>
      <c r="H18" s="24">
        <v>3.8</v>
      </c>
      <c r="I18" s="24">
        <v>0.45</v>
      </c>
      <c r="J18" s="24">
        <v>25.85</v>
      </c>
    </row>
    <row r="19" spans="1:10" ht="23.25">
      <c r="A19" s="125"/>
      <c r="B19" s="33" t="s">
        <v>32</v>
      </c>
      <c r="C19" s="43">
        <v>686</v>
      </c>
      <c r="D19" s="41" t="s">
        <v>46</v>
      </c>
      <c r="E19" s="67">
        <v>207</v>
      </c>
      <c r="F19" s="67">
        <v>4.4000000000000004</v>
      </c>
      <c r="G19" s="80">
        <v>61.14</v>
      </c>
      <c r="H19" s="81">
        <v>0.26</v>
      </c>
      <c r="I19" s="81">
        <v>0.03</v>
      </c>
      <c r="J19" s="81">
        <v>24.15</v>
      </c>
    </row>
    <row r="20" spans="1:10" ht="23.25">
      <c r="A20" s="126"/>
      <c r="B20" s="38" t="s">
        <v>24</v>
      </c>
      <c r="C20" s="43" t="s">
        <v>9</v>
      </c>
      <c r="D20" s="41" t="s">
        <v>42</v>
      </c>
      <c r="E20" s="18">
        <v>220</v>
      </c>
      <c r="F20" s="18">
        <v>42.9</v>
      </c>
      <c r="G20" s="19">
        <v>150.5</v>
      </c>
      <c r="H20" s="20">
        <v>3.15</v>
      </c>
      <c r="I20" s="20">
        <v>0.7</v>
      </c>
      <c r="J20" s="20">
        <v>28.35</v>
      </c>
    </row>
    <row r="21" spans="1:10" s="4" customFormat="1" ht="21" thickBot="1">
      <c r="A21" s="109" t="s">
        <v>11</v>
      </c>
      <c r="B21" s="110"/>
      <c r="C21" s="110"/>
      <c r="D21" s="111"/>
      <c r="E21" s="99">
        <f>E20+E19+E18+E17</f>
        <v>617</v>
      </c>
      <c r="F21" s="99">
        <f>F20+F19+F18+F17+F16</f>
        <v>96.5</v>
      </c>
      <c r="G21" s="99">
        <f t="shared" ref="G21:J21" si="0">G20+G19+G18+G17</f>
        <v>527.64</v>
      </c>
      <c r="H21" s="99">
        <f t="shared" si="0"/>
        <v>22.21</v>
      </c>
      <c r="I21" s="99">
        <f t="shared" si="0"/>
        <v>13.379999999999999</v>
      </c>
      <c r="J21" s="99">
        <f t="shared" si="0"/>
        <v>86.35</v>
      </c>
    </row>
    <row r="22" spans="1:10" s="4" customFormat="1" ht="20.25">
      <c r="A22" s="127" t="s">
        <v>60</v>
      </c>
      <c r="B22" s="128"/>
      <c r="C22" s="128"/>
      <c r="D22" s="128"/>
      <c r="E22" s="68"/>
      <c r="F22" s="68"/>
      <c r="G22" s="68"/>
      <c r="H22" s="68"/>
      <c r="I22" s="68"/>
      <c r="J22" s="69"/>
    </row>
    <row r="23" spans="1:10" ht="40.5">
      <c r="A23" s="106" t="s">
        <v>8</v>
      </c>
      <c r="B23" s="33" t="s">
        <v>22</v>
      </c>
      <c r="C23" s="44">
        <v>311</v>
      </c>
      <c r="D23" s="40" t="s">
        <v>48</v>
      </c>
      <c r="E23" s="22">
        <v>250</v>
      </c>
      <c r="F23" s="22">
        <v>24.6</v>
      </c>
      <c r="G23" s="23">
        <v>312</v>
      </c>
      <c r="H23" s="24">
        <v>9.3000000000000007</v>
      </c>
      <c r="I23" s="24">
        <v>11</v>
      </c>
      <c r="J23" s="24">
        <v>44</v>
      </c>
    </row>
    <row r="24" spans="1:10" ht="25.5" customHeight="1">
      <c r="A24" s="107"/>
      <c r="B24" s="33" t="s">
        <v>32</v>
      </c>
      <c r="C24" s="44">
        <v>274</v>
      </c>
      <c r="D24" s="40" t="s">
        <v>41</v>
      </c>
      <c r="E24" s="22">
        <v>200</v>
      </c>
      <c r="F24" s="22">
        <v>11.7</v>
      </c>
      <c r="G24" s="23">
        <v>106.8</v>
      </c>
      <c r="H24" s="24">
        <v>3.3</v>
      </c>
      <c r="I24" s="24">
        <v>0.5</v>
      </c>
      <c r="J24" s="24">
        <v>24.15</v>
      </c>
    </row>
    <row r="25" spans="1:10" ht="18" customHeight="1">
      <c r="A25" s="107"/>
      <c r="B25" s="33" t="s">
        <v>23</v>
      </c>
      <c r="C25" s="42" t="s">
        <v>9</v>
      </c>
      <c r="D25" s="40" t="s">
        <v>10</v>
      </c>
      <c r="E25" s="22">
        <v>50</v>
      </c>
      <c r="F25" s="22">
        <v>3.9</v>
      </c>
      <c r="G25" s="23">
        <v>113</v>
      </c>
      <c r="H25" s="24">
        <v>3.3</v>
      </c>
      <c r="I25" s="24">
        <v>0.5</v>
      </c>
      <c r="J25" s="24">
        <v>24.15</v>
      </c>
    </row>
    <row r="26" spans="1:10" ht="18" customHeight="1">
      <c r="A26" s="107"/>
      <c r="B26" s="33" t="s">
        <v>23</v>
      </c>
      <c r="C26" s="75">
        <v>3</v>
      </c>
      <c r="D26" s="40" t="s">
        <v>33</v>
      </c>
      <c r="E26" s="22" t="s">
        <v>34</v>
      </c>
      <c r="F26" s="22">
        <v>23.86</v>
      </c>
      <c r="G26" s="23">
        <v>188.15</v>
      </c>
      <c r="H26" s="24">
        <v>6.17</v>
      </c>
      <c r="I26" s="24">
        <v>11.83</v>
      </c>
      <c r="J26" s="24">
        <v>17.54</v>
      </c>
    </row>
    <row r="27" spans="1:10" ht="23.25">
      <c r="A27" s="108"/>
      <c r="B27" s="38" t="s">
        <v>24</v>
      </c>
      <c r="C27" s="43" t="s">
        <v>9</v>
      </c>
      <c r="D27" s="41" t="s">
        <v>55</v>
      </c>
      <c r="E27" s="18">
        <v>190</v>
      </c>
      <c r="F27" s="18">
        <v>46</v>
      </c>
      <c r="G27" s="19">
        <v>172.8</v>
      </c>
      <c r="H27" s="20">
        <v>2.7</v>
      </c>
      <c r="I27" s="20">
        <v>0.9</v>
      </c>
      <c r="J27" s="20">
        <v>37.799999999999997</v>
      </c>
    </row>
    <row r="28" spans="1:10" s="4" customFormat="1" ht="21" thickBot="1">
      <c r="A28" s="129" t="s">
        <v>11</v>
      </c>
      <c r="B28" s="130"/>
      <c r="C28" s="130"/>
      <c r="D28" s="116"/>
      <c r="E28" s="99">
        <v>675</v>
      </c>
      <c r="F28" s="99">
        <f>F27+F26+F25+F24+F23</f>
        <v>110.06</v>
      </c>
      <c r="G28" s="99">
        <f t="shared" ref="G28:J28" si="1">G27+G26+G25+G24+G23</f>
        <v>892.75</v>
      </c>
      <c r="H28" s="99">
        <f t="shared" si="1"/>
        <v>24.770000000000003</v>
      </c>
      <c r="I28" s="99">
        <f t="shared" si="1"/>
        <v>24.73</v>
      </c>
      <c r="J28" s="99">
        <f t="shared" si="1"/>
        <v>147.63999999999999</v>
      </c>
    </row>
    <row r="29" spans="1:10" s="4" customFormat="1" ht="20.25">
      <c r="A29" s="112" t="s">
        <v>61</v>
      </c>
      <c r="B29" s="113"/>
      <c r="C29" s="113"/>
      <c r="D29" s="114"/>
      <c r="E29" s="114"/>
      <c r="F29" s="114"/>
      <c r="G29" s="114"/>
      <c r="H29" s="114"/>
      <c r="I29" s="114"/>
      <c r="J29" s="114"/>
    </row>
    <row r="30" spans="1:10" s="4" customFormat="1" ht="23.25">
      <c r="A30" s="106" t="s">
        <v>8</v>
      </c>
      <c r="B30" s="33" t="s">
        <v>22</v>
      </c>
      <c r="C30" s="42">
        <v>443</v>
      </c>
      <c r="D30" s="41" t="s">
        <v>53</v>
      </c>
      <c r="E30" s="29">
        <v>300</v>
      </c>
      <c r="F30" s="29">
        <v>50.7</v>
      </c>
      <c r="G30" s="30">
        <v>628</v>
      </c>
      <c r="H30" s="31">
        <v>22.6</v>
      </c>
      <c r="I30" s="31">
        <v>30.4</v>
      </c>
      <c r="J30" s="31">
        <v>64.2</v>
      </c>
    </row>
    <row r="31" spans="1:10" s="4" customFormat="1" ht="23.25">
      <c r="A31" s="107"/>
      <c r="B31" s="33" t="s">
        <v>35</v>
      </c>
      <c r="C31" s="42">
        <v>639</v>
      </c>
      <c r="D31" s="41" t="s">
        <v>36</v>
      </c>
      <c r="E31" s="29">
        <v>200</v>
      </c>
      <c r="F31" s="29">
        <v>6.2</v>
      </c>
      <c r="G31" s="30">
        <v>110</v>
      </c>
      <c r="H31" s="31">
        <v>1</v>
      </c>
      <c r="I31" s="31">
        <v>0.05</v>
      </c>
      <c r="J31" s="31">
        <v>27.5</v>
      </c>
    </row>
    <row r="32" spans="1:10" ht="23.25">
      <c r="A32" s="107"/>
      <c r="B32" s="38" t="s">
        <v>23</v>
      </c>
      <c r="C32" s="43" t="s">
        <v>9</v>
      </c>
      <c r="D32" s="41" t="s">
        <v>10</v>
      </c>
      <c r="E32" s="22">
        <v>50</v>
      </c>
      <c r="F32" s="22">
        <v>3.9</v>
      </c>
      <c r="G32" s="23">
        <v>113</v>
      </c>
      <c r="H32" s="24">
        <v>3.8</v>
      </c>
      <c r="I32" s="24">
        <v>0.45</v>
      </c>
      <c r="J32" s="24">
        <v>24.85</v>
      </c>
    </row>
    <row r="33" spans="1:10" ht="23.25">
      <c r="A33" s="108"/>
      <c r="B33" s="38" t="s">
        <v>24</v>
      </c>
      <c r="C33" s="43" t="s">
        <v>9</v>
      </c>
      <c r="D33" s="41" t="s">
        <v>42</v>
      </c>
      <c r="E33" s="18">
        <v>220</v>
      </c>
      <c r="F33" s="18">
        <v>42.9</v>
      </c>
      <c r="G33" s="19">
        <v>150.5</v>
      </c>
      <c r="H33" s="20">
        <v>3.15</v>
      </c>
      <c r="I33" s="20">
        <v>0.7</v>
      </c>
      <c r="J33" s="20">
        <v>28.35</v>
      </c>
    </row>
    <row r="34" spans="1:10" s="4" customFormat="1" ht="21" thickBot="1">
      <c r="A34" s="109" t="s">
        <v>11</v>
      </c>
      <c r="B34" s="110"/>
      <c r="C34" s="110"/>
      <c r="D34" s="111"/>
      <c r="E34" s="99">
        <f>E33+E32+E31+E30</f>
        <v>770</v>
      </c>
      <c r="F34" s="99">
        <f t="shared" ref="F34:J34" si="2">F33+F32+F31+F30</f>
        <v>103.7</v>
      </c>
      <c r="G34" s="99">
        <f t="shared" si="2"/>
        <v>1001.5</v>
      </c>
      <c r="H34" s="99">
        <f t="shared" si="2"/>
        <v>30.55</v>
      </c>
      <c r="I34" s="99">
        <f t="shared" si="2"/>
        <v>31.599999999999998</v>
      </c>
      <c r="J34" s="99">
        <f t="shared" si="2"/>
        <v>144.9</v>
      </c>
    </row>
    <row r="35" spans="1:10" s="4" customFormat="1" ht="20.25">
      <c r="A35" s="112" t="s">
        <v>62</v>
      </c>
      <c r="B35" s="113"/>
      <c r="C35" s="113"/>
      <c r="D35" s="114"/>
      <c r="E35" s="114"/>
      <c r="F35" s="114"/>
      <c r="G35" s="114"/>
      <c r="H35" s="114"/>
      <c r="I35" s="114"/>
      <c r="J35" s="114"/>
    </row>
    <row r="36" spans="1:10" s="4" customFormat="1" ht="23.25">
      <c r="A36" s="106" t="s">
        <v>8</v>
      </c>
      <c r="B36" s="33" t="s">
        <v>37</v>
      </c>
      <c r="C36" s="42">
        <v>64</v>
      </c>
      <c r="D36" s="40" t="s">
        <v>51</v>
      </c>
      <c r="E36" s="22">
        <v>100</v>
      </c>
      <c r="F36" s="22">
        <v>5.7</v>
      </c>
      <c r="G36" s="23">
        <v>110</v>
      </c>
      <c r="H36" s="24">
        <v>1.4</v>
      </c>
      <c r="I36" s="24">
        <v>8.1999999999999993</v>
      </c>
      <c r="J36" s="24">
        <v>8</v>
      </c>
    </row>
    <row r="37" spans="1:10" s="4" customFormat="1" ht="23.25">
      <c r="A37" s="107"/>
      <c r="B37" s="33" t="s">
        <v>22</v>
      </c>
      <c r="C37" s="39">
        <v>520</v>
      </c>
      <c r="D37" s="41" t="s">
        <v>14</v>
      </c>
      <c r="E37" s="29">
        <v>200</v>
      </c>
      <c r="F37" s="29">
        <v>22.84</v>
      </c>
      <c r="G37" s="30">
        <v>186.6</v>
      </c>
      <c r="H37" s="31">
        <v>4.1100000000000003</v>
      </c>
      <c r="I37" s="31">
        <v>7</v>
      </c>
      <c r="J37" s="31">
        <v>26</v>
      </c>
    </row>
    <row r="38" spans="1:10" s="4" customFormat="1" ht="23.25">
      <c r="A38" s="107"/>
      <c r="B38" s="33" t="s">
        <v>22</v>
      </c>
      <c r="C38" s="42">
        <v>437</v>
      </c>
      <c r="D38" s="41" t="s">
        <v>64</v>
      </c>
      <c r="E38" s="29">
        <v>150</v>
      </c>
      <c r="F38" s="29">
        <v>48.22</v>
      </c>
      <c r="G38" s="30">
        <v>289</v>
      </c>
      <c r="H38" s="31">
        <v>20.5</v>
      </c>
      <c r="I38" s="31">
        <v>21.3</v>
      </c>
      <c r="J38" s="31">
        <v>3.8</v>
      </c>
    </row>
    <row r="39" spans="1:10" s="4" customFormat="1" ht="23.25">
      <c r="A39" s="107"/>
      <c r="B39" s="33" t="s">
        <v>32</v>
      </c>
      <c r="C39" s="42" t="s">
        <v>9</v>
      </c>
      <c r="D39" s="41" t="s">
        <v>38</v>
      </c>
      <c r="E39" s="29">
        <v>200</v>
      </c>
      <c r="F39" s="29">
        <v>13.6</v>
      </c>
      <c r="G39" s="30">
        <v>92</v>
      </c>
      <c r="H39" s="31">
        <v>1</v>
      </c>
      <c r="I39" s="31">
        <v>0.2</v>
      </c>
      <c r="J39" s="31">
        <v>20.2</v>
      </c>
    </row>
    <row r="40" spans="1:10" s="4" customFormat="1" ht="23.25">
      <c r="A40" s="107"/>
      <c r="B40" s="33" t="s">
        <v>23</v>
      </c>
      <c r="C40" s="42" t="s">
        <v>9</v>
      </c>
      <c r="D40" s="40" t="s">
        <v>10</v>
      </c>
      <c r="E40" s="22">
        <v>50</v>
      </c>
      <c r="F40" s="22">
        <v>3.9</v>
      </c>
      <c r="G40" s="23">
        <v>113</v>
      </c>
      <c r="H40" s="24">
        <v>3.8</v>
      </c>
      <c r="I40" s="24">
        <v>0.45</v>
      </c>
      <c r="J40" s="24">
        <v>24.85</v>
      </c>
    </row>
    <row r="41" spans="1:10" ht="23.25">
      <c r="A41" s="108"/>
      <c r="B41" s="38" t="s">
        <v>24</v>
      </c>
      <c r="C41" s="43" t="s">
        <v>9</v>
      </c>
      <c r="D41" s="41" t="s">
        <v>42</v>
      </c>
      <c r="E41" s="18">
        <v>220</v>
      </c>
      <c r="F41" s="18">
        <v>42.9</v>
      </c>
      <c r="G41" s="19">
        <v>150.5</v>
      </c>
      <c r="H41" s="20">
        <v>3.15</v>
      </c>
      <c r="I41" s="20">
        <v>0.7</v>
      </c>
      <c r="J41" s="20">
        <v>28.35</v>
      </c>
    </row>
    <row r="42" spans="1:10" s="4" customFormat="1" ht="21" thickBot="1">
      <c r="A42" s="109" t="s">
        <v>11</v>
      </c>
      <c r="B42" s="110"/>
      <c r="C42" s="110"/>
      <c r="D42" s="111"/>
      <c r="E42" s="99">
        <f>E41+E40+E39+E38+E37</f>
        <v>820</v>
      </c>
      <c r="F42" s="99">
        <f>F41+F40+F39+F38+F37+F36</f>
        <v>137.16</v>
      </c>
      <c r="G42" s="99">
        <f t="shared" ref="G42:J42" si="3">G41+G40+G39+G38+G37</f>
        <v>831.1</v>
      </c>
      <c r="H42" s="99">
        <f t="shared" si="3"/>
        <v>32.56</v>
      </c>
      <c r="I42" s="99">
        <f t="shared" si="3"/>
        <v>29.650000000000002</v>
      </c>
      <c r="J42" s="99">
        <f t="shared" si="3"/>
        <v>103.2</v>
      </c>
    </row>
    <row r="43" spans="1:10" s="4" customFormat="1" ht="20.25">
      <c r="A43" s="112" t="s">
        <v>63</v>
      </c>
      <c r="B43" s="113"/>
      <c r="C43" s="113"/>
      <c r="D43" s="114"/>
      <c r="E43" s="114"/>
      <c r="F43" s="114"/>
      <c r="G43" s="114"/>
      <c r="H43" s="114"/>
      <c r="I43" s="114"/>
      <c r="J43" s="114"/>
    </row>
    <row r="44" spans="1:10" ht="23.25">
      <c r="A44" s="109" t="s">
        <v>8</v>
      </c>
      <c r="B44" s="33" t="s">
        <v>22</v>
      </c>
      <c r="C44" s="96">
        <v>132</v>
      </c>
      <c r="D44" s="41" t="s">
        <v>49</v>
      </c>
      <c r="E44" s="29">
        <v>300</v>
      </c>
      <c r="F44" s="29">
        <v>32.200000000000003</v>
      </c>
      <c r="G44" s="30">
        <v>158</v>
      </c>
      <c r="H44" s="31">
        <v>2.0699999999999998</v>
      </c>
      <c r="I44" s="31">
        <v>2.25</v>
      </c>
      <c r="J44" s="31">
        <v>16.079999999999998</v>
      </c>
    </row>
    <row r="45" spans="1:10" ht="18">
      <c r="A45" s="109"/>
      <c r="B45" s="33" t="s">
        <v>32</v>
      </c>
      <c r="C45" s="48">
        <v>685</v>
      </c>
      <c r="D45" s="46" t="s">
        <v>12</v>
      </c>
      <c r="E45" s="46">
        <v>200</v>
      </c>
      <c r="F45" s="46">
        <v>2</v>
      </c>
      <c r="G45" s="25">
        <v>35</v>
      </c>
      <c r="H45" s="26">
        <v>0.1</v>
      </c>
      <c r="I45" s="26">
        <v>0.03</v>
      </c>
      <c r="J45" s="26">
        <v>9.9</v>
      </c>
    </row>
    <row r="46" spans="1:10" ht="23.25">
      <c r="A46" s="109"/>
      <c r="B46" s="33" t="s">
        <v>23</v>
      </c>
      <c r="C46" s="42" t="s">
        <v>9</v>
      </c>
      <c r="D46" s="40" t="s">
        <v>10</v>
      </c>
      <c r="E46" s="22">
        <v>50</v>
      </c>
      <c r="F46" s="22">
        <v>3.9</v>
      </c>
      <c r="G46" s="23">
        <v>113</v>
      </c>
      <c r="H46" s="24">
        <v>3.8</v>
      </c>
      <c r="I46" s="24">
        <v>0.45</v>
      </c>
      <c r="J46" s="24">
        <v>24.85</v>
      </c>
    </row>
    <row r="47" spans="1:10" ht="23.25">
      <c r="A47" s="109"/>
      <c r="B47" s="33" t="s">
        <v>23</v>
      </c>
      <c r="C47" s="96" t="s">
        <v>9</v>
      </c>
      <c r="D47" s="41" t="s">
        <v>44</v>
      </c>
      <c r="E47" s="29">
        <v>32</v>
      </c>
      <c r="F47" s="29">
        <v>16.940000000000001</v>
      </c>
      <c r="G47" s="30">
        <v>108.9</v>
      </c>
      <c r="H47" s="31">
        <v>1.56</v>
      </c>
      <c r="I47" s="31">
        <v>1.92</v>
      </c>
      <c r="J47" s="31">
        <v>21.3</v>
      </c>
    </row>
    <row r="48" spans="1:10" ht="23.25">
      <c r="A48" s="109"/>
      <c r="B48" s="38" t="s">
        <v>24</v>
      </c>
      <c r="C48" s="43" t="s">
        <v>9</v>
      </c>
      <c r="D48" s="41" t="s">
        <v>42</v>
      </c>
      <c r="E48" s="18">
        <v>220</v>
      </c>
      <c r="F48" s="18">
        <v>42.9</v>
      </c>
      <c r="G48" s="19">
        <v>150.5</v>
      </c>
      <c r="H48" s="20">
        <v>3.15</v>
      </c>
      <c r="I48" s="20">
        <v>0.7</v>
      </c>
      <c r="J48" s="20">
        <v>28.35</v>
      </c>
    </row>
    <row r="49" spans="1:10" s="4" customFormat="1" ht="20.25">
      <c r="A49" s="109" t="s">
        <v>11</v>
      </c>
      <c r="B49" s="110"/>
      <c r="C49" s="110"/>
      <c r="D49" s="111"/>
      <c r="E49" s="99">
        <f>E48+E47+E46+E45+E44</f>
        <v>802</v>
      </c>
      <c r="F49" s="99">
        <f t="shared" ref="F49:J49" si="4">F48+F47+F46+F45+F44</f>
        <v>97.940000000000012</v>
      </c>
      <c r="G49" s="99">
        <f t="shared" si="4"/>
        <v>565.4</v>
      </c>
      <c r="H49" s="99">
        <f t="shared" si="4"/>
        <v>10.68</v>
      </c>
      <c r="I49" s="99">
        <f t="shared" si="4"/>
        <v>5.35</v>
      </c>
      <c r="J49" s="99">
        <f t="shared" si="4"/>
        <v>100.48</v>
      </c>
    </row>
    <row r="50" spans="1:10" s="4" customFormat="1" ht="21" thickBot="1">
      <c r="A50" s="115" t="s">
        <v>19</v>
      </c>
      <c r="B50" s="116"/>
      <c r="C50" s="116"/>
      <c r="D50" s="117"/>
      <c r="E50" s="100">
        <f t="shared" ref="E50:J50" si="5">E49+E42+E34+E28+E21</f>
        <v>3684</v>
      </c>
      <c r="F50" s="100">
        <f t="shared" si="5"/>
        <v>545.36</v>
      </c>
      <c r="G50" s="100">
        <f t="shared" si="5"/>
        <v>3818.39</v>
      </c>
      <c r="H50" s="100">
        <f t="shared" si="5"/>
        <v>120.77000000000001</v>
      </c>
      <c r="I50" s="100">
        <f t="shared" si="5"/>
        <v>104.71</v>
      </c>
      <c r="J50" s="100">
        <f t="shared" si="5"/>
        <v>582.57000000000005</v>
      </c>
    </row>
    <row r="51" spans="1:10" s="15" customFormat="1" ht="30" customHeight="1">
      <c r="A51" s="105"/>
      <c r="B51" s="105"/>
      <c r="C51" s="105"/>
      <c r="D51" s="105"/>
      <c r="E51" s="101"/>
      <c r="F51" s="101"/>
      <c r="G51" s="13"/>
      <c r="H51" s="14"/>
      <c r="I51" s="14"/>
      <c r="J51" s="14"/>
    </row>
  </sheetData>
  <mergeCells count="27">
    <mergeCell ref="G5:J6"/>
    <mergeCell ref="A9:J9"/>
    <mergeCell ref="A13:A14"/>
    <mergeCell ref="B13:B14"/>
    <mergeCell ref="C13:C14"/>
    <mergeCell ref="D13:D14"/>
    <mergeCell ref="E13:E14"/>
    <mergeCell ref="F13:F14"/>
    <mergeCell ref="G13:G14"/>
    <mergeCell ref="H13:J13"/>
    <mergeCell ref="A42:D42"/>
    <mergeCell ref="A15:J15"/>
    <mergeCell ref="A16:A20"/>
    <mergeCell ref="A21:D21"/>
    <mergeCell ref="A22:D22"/>
    <mergeCell ref="A23:A27"/>
    <mergeCell ref="A28:D28"/>
    <mergeCell ref="A29:J29"/>
    <mergeCell ref="A30:A33"/>
    <mergeCell ref="A34:D34"/>
    <mergeCell ref="A35:J35"/>
    <mergeCell ref="A36:A41"/>
    <mergeCell ref="A43:J43"/>
    <mergeCell ref="A44:A48"/>
    <mergeCell ref="A49:D49"/>
    <mergeCell ref="A50:D50"/>
    <mergeCell ref="A51:D51"/>
  </mergeCells>
  <pageMargins left="0.7" right="0.7" top="0.75" bottom="0.75" header="0.3" footer="0.3"/>
  <pageSetup paperSize="9" scale="54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2"/>
  <sheetViews>
    <sheetView view="pageBreakPreview" topLeftCell="A27" zoomScale="60" workbookViewId="0">
      <selection activeCell="A33" sqref="A33:A35"/>
    </sheetView>
  </sheetViews>
  <sheetFormatPr defaultRowHeight="12.75"/>
  <cols>
    <col min="1" max="1" width="23.5703125" customWidth="1"/>
    <col min="2" max="2" width="23.85546875" customWidth="1"/>
    <col min="3" max="3" width="12.5703125" customWidth="1"/>
    <col min="4" max="4" width="31.7109375" bestFit="1" customWidth="1"/>
    <col min="5" max="5" width="13.85546875" customWidth="1"/>
    <col min="6" max="6" width="11.28515625" customWidth="1"/>
    <col min="7" max="7" width="14.7109375" customWidth="1"/>
    <col min="8" max="8" width="10.42578125" customWidth="1"/>
    <col min="9" max="9" width="12.7109375" customWidth="1"/>
    <col min="10" max="10" width="13.42578125" customWidth="1"/>
  </cols>
  <sheetData>
    <row r="1" spans="1:11" ht="18">
      <c r="A1" s="7"/>
      <c r="B1" s="7"/>
      <c r="C1" s="7"/>
      <c r="D1" s="84"/>
      <c r="E1" s="84"/>
      <c r="F1" s="84"/>
      <c r="G1" s="131" t="s">
        <v>28</v>
      </c>
      <c r="H1" s="131"/>
      <c r="I1" s="131"/>
      <c r="J1" s="131"/>
      <c r="K1" s="131"/>
    </row>
    <row r="2" spans="1:11" ht="18">
      <c r="A2" s="7"/>
      <c r="B2" s="7"/>
      <c r="C2" s="7"/>
      <c r="D2" s="8"/>
      <c r="E2" s="8"/>
      <c r="F2" s="8"/>
      <c r="G2" s="131" t="s">
        <v>40</v>
      </c>
      <c r="H2" s="131"/>
      <c r="I2" s="131"/>
      <c r="J2" s="131"/>
      <c r="K2" s="131"/>
    </row>
    <row r="3" spans="1:11" ht="18">
      <c r="A3" s="7"/>
      <c r="B3" s="7"/>
      <c r="C3" s="7"/>
      <c r="D3" s="16"/>
      <c r="E3" s="34"/>
      <c r="F3" s="34"/>
      <c r="G3" s="132" t="s">
        <v>66</v>
      </c>
      <c r="H3" s="132"/>
      <c r="I3" s="132"/>
      <c r="J3" s="132"/>
      <c r="K3" s="132"/>
    </row>
    <row r="4" spans="1:11" ht="15.75">
      <c r="A4" s="7"/>
      <c r="B4" s="7"/>
      <c r="C4" s="7"/>
      <c r="D4" s="102"/>
      <c r="E4" s="102"/>
      <c r="F4" s="102"/>
      <c r="G4" s="179"/>
      <c r="H4" s="179"/>
      <c r="I4" s="179"/>
      <c r="J4" s="179"/>
    </row>
    <row r="5" spans="1:11">
      <c r="A5" s="7"/>
      <c r="B5" s="7"/>
      <c r="C5" s="7"/>
      <c r="D5" s="83"/>
      <c r="E5" s="83"/>
      <c r="F5" s="83"/>
      <c r="G5" s="9"/>
      <c r="H5" s="12"/>
      <c r="I5" s="12"/>
      <c r="J5" s="12"/>
    </row>
    <row r="6" spans="1:11">
      <c r="A6" s="7"/>
      <c r="B6" s="7"/>
      <c r="C6" s="7"/>
      <c r="D6" s="83"/>
      <c r="E6" s="83"/>
      <c r="F6" s="83"/>
      <c r="G6" s="9"/>
      <c r="H6" s="12"/>
      <c r="I6" s="12"/>
      <c r="J6" s="12"/>
    </row>
    <row r="7" spans="1:11">
      <c r="A7" s="7"/>
      <c r="B7" s="7"/>
      <c r="C7" s="7"/>
      <c r="D7" s="83"/>
      <c r="E7" s="83"/>
      <c r="F7" s="83"/>
      <c r="G7" s="9"/>
      <c r="H7" s="12"/>
      <c r="I7" s="12"/>
      <c r="J7" s="12"/>
    </row>
    <row r="8" spans="1:11" ht="15">
      <c r="A8" s="180" t="s">
        <v>15</v>
      </c>
      <c r="B8" s="180"/>
      <c r="C8" s="180"/>
      <c r="D8" s="181"/>
      <c r="E8" s="181"/>
      <c r="F8" s="181"/>
      <c r="G8" s="181"/>
      <c r="H8" s="181"/>
      <c r="I8" s="181"/>
      <c r="J8" s="181"/>
    </row>
    <row r="9" spans="1:11">
      <c r="A9" s="5"/>
      <c r="B9" s="5"/>
      <c r="C9" s="5"/>
      <c r="D9" s="1"/>
      <c r="E9" s="1"/>
      <c r="F9" s="1"/>
      <c r="G9" s="88"/>
      <c r="H9" s="10"/>
      <c r="I9" s="10"/>
      <c r="J9" s="10"/>
    </row>
    <row r="10" spans="1:11">
      <c r="A10" s="5" t="s">
        <v>3</v>
      </c>
      <c r="B10" s="5"/>
      <c r="C10" s="5"/>
      <c r="D10" s="1" t="s">
        <v>16</v>
      </c>
      <c r="E10" s="1"/>
      <c r="F10" s="1"/>
      <c r="G10" s="88"/>
      <c r="H10" s="10"/>
      <c r="I10" s="10"/>
      <c r="J10" s="10"/>
    </row>
    <row r="11" spans="1:11" ht="13.5" thickBot="1">
      <c r="A11" s="6"/>
      <c r="B11" s="6"/>
      <c r="C11" s="6"/>
      <c r="D11" s="1"/>
      <c r="E11" s="1"/>
      <c r="F11" s="1"/>
      <c r="G11" s="88"/>
      <c r="H11" s="10"/>
      <c r="I11" s="10"/>
      <c r="J11" s="10"/>
    </row>
    <row r="12" spans="1:11" ht="18" customHeight="1">
      <c r="A12" s="169" t="s">
        <v>0</v>
      </c>
      <c r="B12" s="35" t="s">
        <v>21</v>
      </c>
      <c r="C12" s="171" t="s">
        <v>2</v>
      </c>
      <c r="D12" s="167" t="s">
        <v>1</v>
      </c>
      <c r="E12" s="174" t="s">
        <v>29</v>
      </c>
      <c r="F12" s="167" t="s">
        <v>30</v>
      </c>
      <c r="G12" s="176" t="s">
        <v>31</v>
      </c>
      <c r="H12" s="178" t="s">
        <v>4</v>
      </c>
      <c r="I12" s="178"/>
      <c r="J12" s="178"/>
    </row>
    <row r="13" spans="1:11" ht="36.75" thickBot="1">
      <c r="A13" s="170"/>
      <c r="B13" s="36"/>
      <c r="C13" s="172"/>
      <c r="D13" s="173"/>
      <c r="E13" s="175"/>
      <c r="F13" s="168"/>
      <c r="G13" s="177"/>
      <c r="H13" s="32" t="s">
        <v>5</v>
      </c>
      <c r="I13" s="32" t="s">
        <v>6</v>
      </c>
      <c r="J13" s="32" t="s">
        <v>7</v>
      </c>
    </row>
    <row r="14" spans="1:11" ht="18">
      <c r="A14" s="162" t="s">
        <v>67</v>
      </c>
      <c r="B14" s="163"/>
      <c r="C14" s="163"/>
      <c r="D14" s="164"/>
      <c r="E14" s="164"/>
      <c r="F14" s="164"/>
      <c r="G14" s="164"/>
      <c r="H14" s="164"/>
      <c r="I14" s="164"/>
      <c r="J14" s="164"/>
    </row>
    <row r="15" spans="1:11" ht="40.5">
      <c r="A15" s="156" t="s">
        <v>8</v>
      </c>
      <c r="B15" s="33" t="s">
        <v>22</v>
      </c>
      <c r="C15" s="21">
        <v>332</v>
      </c>
      <c r="D15" s="78" t="s">
        <v>47</v>
      </c>
      <c r="E15" s="79">
        <v>200</v>
      </c>
      <c r="F15" s="79">
        <v>9</v>
      </c>
      <c r="G15" s="79">
        <v>261</v>
      </c>
      <c r="H15" s="79">
        <v>7.33</v>
      </c>
      <c r="I15" s="79">
        <v>5.55</v>
      </c>
      <c r="J15" s="79">
        <v>44.44</v>
      </c>
    </row>
    <row r="16" spans="1:11" ht="40.5">
      <c r="A16" s="157"/>
      <c r="B16" s="33" t="s">
        <v>43</v>
      </c>
      <c r="C16" s="33">
        <v>451</v>
      </c>
      <c r="D16" s="40" t="s">
        <v>52</v>
      </c>
      <c r="E16" s="22">
        <v>140</v>
      </c>
      <c r="F16" s="22">
        <v>36.299999999999997</v>
      </c>
      <c r="G16" s="23">
        <v>203</v>
      </c>
      <c r="H16" s="24">
        <v>15</v>
      </c>
      <c r="I16" s="24">
        <v>12.2</v>
      </c>
      <c r="J16" s="24">
        <v>8</v>
      </c>
    </row>
    <row r="17" spans="1:10" ht="23.25">
      <c r="A17" s="157"/>
      <c r="B17" s="33" t="s">
        <v>23</v>
      </c>
      <c r="C17" s="42" t="s">
        <v>9</v>
      </c>
      <c r="D17" s="40" t="s">
        <v>10</v>
      </c>
      <c r="E17" s="37">
        <v>50</v>
      </c>
      <c r="F17" s="37">
        <v>3.9</v>
      </c>
      <c r="G17" s="23">
        <v>113</v>
      </c>
      <c r="H17" s="24">
        <v>3.8</v>
      </c>
      <c r="I17" s="24">
        <v>0.45</v>
      </c>
      <c r="J17" s="24">
        <v>25.85</v>
      </c>
    </row>
    <row r="18" spans="1:10" ht="23.25">
      <c r="A18" s="161"/>
      <c r="B18" s="33" t="s">
        <v>32</v>
      </c>
      <c r="C18" s="43">
        <v>686</v>
      </c>
      <c r="D18" s="41" t="s">
        <v>46</v>
      </c>
      <c r="E18" s="67">
        <v>207</v>
      </c>
      <c r="F18" s="67">
        <v>4.4000000000000004</v>
      </c>
      <c r="G18" s="80">
        <v>61.14</v>
      </c>
      <c r="H18" s="81">
        <v>0.26</v>
      </c>
      <c r="I18" s="81">
        <v>0.03</v>
      </c>
      <c r="J18" s="81">
        <v>24.15</v>
      </c>
    </row>
    <row r="19" spans="1:10" ht="18">
      <c r="A19" s="165" t="s">
        <v>11</v>
      </c>
      <c r="B19" s="160"/>
      <c r="C19" s="160"/>
      <c r="D19" s="166"/>
      <c r="E19" s="87">
        <f>E18+E17+E16</f>
        <v>397</v>
      </c>
      <c r="F19" s="87">
        <f>F18+F17+F16+F15</f>
        <v>53.599999999999994</v>
      </c>
      <c r="G19" s="87">
        <f t="shared" ref="G19:J19" si="0">G18+G17+G16</f>
        <v>377.14</v>
      </c>
      <c r="H19" s="87">
        <f t="shared" si="0"/>
        <v>19.059999999999999</v>
      </c>
      <c r="I19" s="87">
        <f t="shared" si="0"/>
        <v>12.68</v>
      </c>
      <c r="J19" s="87">
        <f t="shared" si="0"/>
        <v>58</v>
      </c>
    </row>
    <row r="20" spans="1:10" ht="23.25">
      <c r="A20" s="89"/>
      <c r="B20" s="38" t="s">
        <v>24</v>
      </c>
      <c r="C20" s="43" t="s">
        <v>9</v>
      </c>
      <c r="D20" s="41" t="s">
        <v>42</v>
      </c>
      <c r="E20" s="18">
        <v>200</v>
      </c>
      <c r="F20" s="18">
        <v>39.15</v>
      </c>
      <c r="G20" s="19">
        <v>94</v>
      </c>
      <c r="H20" s="20">
        <v>0.8</v>
      </c>
      <c r="I20" s="20">
        <v>0.8</v>
      </c>
      <c r="J20" s="20">
        <v>19.600000000000001</v>
      </c>
    </row>
    <row r="21" spans="1:10" ht="18">
      <c r="A21" s="150" t="s">
        <v>18</v>
      </c>
      <c r="B21" s="151"/>
      <c r="C21" s="151"/>
      <c r="D21" s="152"/>
      <c r="E21" s="87">
        <f>E20</f>
        <v>200</v>
      </c>
      <c r="F21" s="87">
        <f t="shared" ref="F21:J21" si="1">F20</f>
        <v>39.15</v>
      </c>
      <c r="G21" s="87">
        <f t="shared" si="1"/>
        <v>94</v>
      </c>
      <c r="H21" s="87">
        <f t="shared" si="1"/>
        <v>0.8</v>
      </c>
      <c r="I21" s="87">
        <f t="shared" si="1"/>
        <v>0.8</v>
      </c>
      <c r="J21" s="87">
        <f t="shared" si="1"/>
        <v>19.600000000000001</v>
      </c>
    </row>
    <row r="22" spans="1:10" ht="18.75" thickBot="1">
      <c r="A22" s="147" t="s">
        <v>13</v>
      </c>
      <c r="B22" s="148"/>
      <c r="C22" s="148"/>
      <c r="D22" s="149"/>
      <c r="E22" s="92">
        <f>E21+E19</f>
        <v>597</v>
      </c>
      <c r="F22" s="92">
        <f t="shared" ref="F22:J22" si="2">F21+F19</f>
        <v>92.75</v>
      </c>
      <c r="G22" s="92">
        <f t="shared" si="2"/>
        <v>471.14</v>
      </c>
      <c r="H22" s="92">
        <f t="shared" si="2"/>
        <v>19.86</v>
      </c>
      <c r="I22" s="92">
        <f t="shared" si="2"/>
        <v>13.48</v>
      </c>
      <c r="J22" s="92">
        <f t="shared" si="2"/>
        <v>77.599999999999994</v>
      </c>
    </row>
    <row r="23" spans="1:10" ht="18">
      <c r="A23" s="153" t="s">
        <v>68</v>
      </c>
      <c r="B23" s="154"/>
      <c r="C23" s="154"/>
      <c r="D23" s="155"/>
      <c r="E23" s="155"/>
      <c r="F23" s="155"/>
      <c r="G23" s="155"/>
      <c r="H23" s="155"/>
      <c r="I23" s="155"/>
      <c r="J23" s="155"/>
    </row>
    <row r="24" spans="1:10" ht="40.5">
      <c r="A24" s="150" t="s">
        <v>8</v>
      </c>
      <c r="B24" s="33" t="s">
        <v>22</v>
      </c>
      <c r="C24" s="44">
        <v>311</v>
      </c>
      <c r="D24" s="40" t="s">
        <v>48</v>
      </c>
      <c r="E24" s="22">
        <v>250</v>
      </c>
      <c r="F24" s="22">
        <v>24.6</v>
      </c>
      <c r="G24" s="23">
        <v>312</v>
      </c>
      <c r="H24" s="24">
        <v>9.3000000000000007</v>
      </c>
      <c r="I24" s="24">
        <v>11</v>
      </c>
      <c r="J24" s="24">
        <v>44</v>
      </c>
    </row>
    <row r="25" spans="1:10" ht="20.25">
      <c r="A25" s="150"/>
      <c r="B25" s="33" t="s">
        <v>32</v>
      </c>
      <c r="C25" s="44">
        <v>274</v>
      </c>
      <c r="D25" s="40" t="s">
        <v>41</v>
      </c>
      <c r="E25" s="22">
        <v>200</v>
      </c>
      <c r="F25" s="22">
        <v>11.7</v>
      </c>
      <c r="G25" s="23">
        <v>106.8</v>
      </c>
      <c r="H25" s="24">
        <v>3.3</v>
      </c>
      <c r="I25" s="24">
        <v>0.5</v>
      </c>
      <c r="J25" s="24">
        <v>24.15</v>
      </c>
    </row>
    <row r="26" spans="1:10" ht="23.25">
      <c r="A26" s="150"/>
      <c r="B26" s="33" t="s">
        <v>23</v>
      </c>
      <c r="C26" s="42" t="s">
        <v>9</v>
      </c>
      <c r="D26" s="40" t="s">
        <v>10</v>
      </c>
      <c r="E26" s="22">
        <v>50</v>
      </c>
      <c r="F26" s="22">
        <v>3.9</v>
      </c>
      <c r="G26" s="23">
        <v>113</v>
      </c>
      <c r="H26" s="24">
        <v>3.3</v>
      </c>
      <c r="I26" s="24">
        <v>0.5</v>
      </c>
      <c r="J26" s="24">
        <v>24.15</v>
      </c>
    </row>
    <row r="27" spans="1:10" ht="20.25">
      <c r="A27" s="150"/>
      <c r="B27" s="33" t="s">
        <v>23</v>
      </c>
      <c r="C27" s="75">
        <v>3</v>
      </c>
      <c r="D27" s="40" t="s">
        <v>33</v>
      </c>
      <c r="E27" s="22" t="s">
        <v>34</v>
      </c>
      <c r="F27" s="22">
        <v>23.86</v>
      </c>
      <c r="G27" s="23">
        <v>188.15</v>
      </c>
      <c r="H27" s="24">
        <v>6.17</v>
      </c>
      <c r="I27" s="24">
        <v>11.83</v>
      </c>
      <c r="J27" s="24">
        <v>17.54</v>
      </c>
    </row>
    <row r="28" spans="1:10" ht="18">
      <c r="A28" s="150" t="s">
        <v>11</v>
      </c>
      <c r="B28" s="151"/>
      <c r="C28" s="151"/>
      <c r="D28" s="152"/>
      <c r="E28" s="87">
        <v>555</v>
      </c>
      <c r="F28" s="87">
        <f>F27+F26+F25+F24</f>
        <v>64.06</v>
      </c>
      <c r="G28" s="87">
        <f t="shared" ref="G28:J28" si="3">G27+G26+G25+G24</f>
        <v>719.95</v>
      </c>
      <c r="H28" s="87">
        <f t="shared" si="3"/>
        <v>22.07</v>
      </c>
      <c r="I28" s="87">
        <f t="shared" si="3"/>
        <v>23.83</v>
      </c>
      <c r="J28" s="87">
        <f t="shared" si="3"/>
        <v>109.84</v>
      </c>
    </row>
    <row r="29" spans="1:10" ht="23.25">
      <c r="A29" s="85"/>
      <c r="B29" s="38" t="s">
        <v>24</v>
      </c>
      <c r="C29" s="43" t="s">
        <v>9</v>
      </c>
      <c r="D29" s="41" t="s">
        <v>42</v>
      </c>
      <c r="E29" s="18">
        <v>200</v>
      </c>
      <c r="F29" s="18">
        <v>39.15</v>
      </c>
      <c r="G29" s="19">
        <v>94</v>
      </c>
      <c r="H29" s="20">
        <v>0.8</v>
      </c>
      <c r="I29" s="20">
        <v>0.8</v>
      </c>
      <c r="J29" s="20">
        <v>19.600000000000001</v>
      </c>
    </row>
    <row r="30" spans="1:10" ht="18">
      <c r="A30" s="150" t="s">
        <v>18</v>
      </c>
      <c r="B30" s="151"/>
      <c r="C30" s="151"/>
      <c r="D30" s="152"/>
      <c r="E30" s="87">
        <f>E29</f>
        <v>200</v>
      </c>
      <c r="F30" s="87">
        <f t="shared" ref="F30:J30" si="4">F29</f>
        <v>39.15</v>
      </c>
      <c r="G30" s="87">
        <f t="shared" si="4"/>
        <v>94</v>
      </c>
      <c r="H30" s="87">
        <f t="shared" si="4"/>
        <v>0.8</v>
      </c>
      <c r="I30" s="87">
        <f t="shared" si="4"/>
        <v>0.8</v>
      </c>
      <c r="J30" s="87">
        <f t="shared" si="4"/>
        <v>19.600000000000001</v>
      </c>
    </row>
    <row r="31" spans="1:10" ht="18.75" thickBot="1">
      <c r="A31" s="147" t="s">
        <v>13</v>
      </c>
      <c r="B31" s="148"/>
      <c r="C31" s="148"/>
      <c r="D31" s="149"/>
      <c r="E31" s="92">
        <f>E30+E28</f>
        <v>755</v>
      </c>
      <c r="F31" s="92">
        <f t="shared" ref="F31:J31" si="5">F30+F28</f>
        <v>103.21000000000001</v>
      </c>
      <c r="G31" s="92">
        <f t="shared" si="5"/>
        <v>813.95</v>
      </c>
      <c r="H31" s="92">
        <f t="shared" si="5"/>
        <v>22.87</v>
      </c>
      <c r="I31" s="92">
        <f t="shared" si="5"/>
        <v>24.63</v>
      </c>
      <c r="J31" s="92">
        <f t="shared" si="5"/>
        <v>129.44</v>
      </c>
    </row>
    <row r="32" spans="1:10" ht="18">
      <c r="A32" s="153" t="s">
        <v>69</v>
      </c>
      <c r="B32" s="154"/>
      <c r="C32" s="154"/>
      <c r="D32" s="155"/>
      <c r="E32" s="155"/>
      <c r="F32" s="155"/>
      <c r="G32" s="155"/>
      <c r="H32" s="155"/>
      <c r="I32" s="155"/>
      <c r="J32" s="155"/>
    </row>
    <row r="33" spans="1:10" ht="23.25">
      <c r="A33" s="156" t="s">
        <v>8</v>
      </c>
      <c r="B33" s="33" t="s">
        <v>22</v>
      </c>
      <c r="C33" s="42">
        <v>443</v>
      </c>
      <c r="D33" s="41" t="s">
        <v>53</v>
      </c>
      <c r="E33" s="29">
        <v>300</v>
      </c>
      <c r="F33" s="29">
        <v>50.7</v>
      </c>
      <c r="G33" s="30">
        <v>628</v>
      </c>
      <c r="H33" s="31">
        <v>22.6</v>
      </c>
      <c r="I33" s="31">
        <v>30.4</v>
      </c>
      <c r="J33" s="31">
        <v>64.2</v>
      </c>
    </row>
    <row r="34" spans="1:10" ht="46.5">
      <c r="A34" s="157"/>
      <c r="B34" s="33" t="s">
        <v>35</v>
      </c>
      <c r="C34" s="42">
        <v>639</v>
      </c>
      <c r="D34" s="41" t="s">
        <v>36</v>
      </c>
      <c r="E34" s="29">
        <v>200</v>
      </c>
      <c r="F34" s="29">
        <v>6.2</v>
      </c>
      <c r="G34" s="30">
        <v>110</v>
      </c>
      <c r="H34" s="31">
        <v>1</v>
      </c>
      <c r="I34" s="31">
        <v>0.05</v>
      </c>
      <c r="J34" s="31">
        <v>27.5</v>
      </c>
    </row>
    <row r="35" spans="1:10" ht="46.5">
      <c r="A35" s="157"/>
      <c r="B35" s="38" t="s">
        <v>23</v>
      </c>
      <c r="C35" s="43" t="s">
        <v>9</v>
      </c>
      <c r="D35" s="41" t="s">
        <v>10</v>
      </c>
      <c r="E35" s="22">
        <v>50</v>
      </c>
      <c r="F35" s="22">
        <v>3.9</v>
      </c>
      <c r="G35" s="23">
        <v>113</v>
      </c>
      <c r="H35" s="24">
        <v>3.8</v>
      </c>
      <c r="I35" s="24">
        <v>0.45</v>
      </c>
      <c r="J35" s="24">
        <v>24.85</v>
      </c>
    </row>
    <row r="36" spans="1:10" ht="18">
      <c r="A36" s="150" t="s">
        <v>11</v>
      </c>
      <c r="B36" s="151"/>
      <c r="C36" s="151"/>
      <c r="D36" s="152"/>
      <c r="E36" s="87">
        <f>E35+E34+E33</f>
        <v>550</v>
      </c>
      <c r="F36" s="87">
        <f t="shared" ref="F36:J36" si="6">F35+F34+F33</f>
        <v>60.800000000000004</v>
      </c>
      <c r="G36" s="87">
        <f t="shared" si="6"/>
        <v>851</v>
      </c>
      <c r="H36" s="87">
        <f t="shared" si="6"/>
        <v>27.400000000000002</v>
      </c>
      <c r="I36" s="87">
        <f t="shared" si="6"/>
        <v>30.9</v>
      </c>
      <c r="J36" s="87">
        <f t="shared" si="6"/>
        <v>116.55000000000001</v>
      </c>
    </row>
    <row r="37" spans="1:10" ht="18">
      <c r="A37" s="158"/>
      <c r="B37" s="159"/>
      <c r="C37" s="159"/>
      <c r="D37" s="159"/>
      <c r="E37" s="159"/>
      <c r="F37" s="159"/>
      <c r="G37" s="159"/>
      <c r="H37" s="159"/>
      <c r="I37" s="159"/>
      <c r="J37" s="160"/>
    </row>
    <row r="38" spans="1:10" ht="23.25">
      <c r="A38" s="94"/>
      <c r="B38" s="38" t="s">
        <v>24</v>
      </c>
      <c r="C38" s="43" t="s">
        <v>9</v>
      </c>
      <c r="D38" s="41" t="s">
        <v>54</v>
      </c>
      <c r="E38" s="18">
        <v>170</v>
      </c>
      <c r="F38" s="18">
        <v>41.1</v>
      </c>
      <c r="G38" s="19">
        <v>192</v>
      </c>
      <c r="H38" s="20">
        <v>3</v>
      </c>
      <c r="I38" s="20">
        <v>1</v>
      </c>
      <c r="J38" s="20">
        <v>42</v>
      </c>
    </row>
    <row r="39" spans="1:10" ht="18">
      <c r="A39" s="150" t="s">
        <v>18</v>
      </c>
      <c r="B39" s="151"/>
      <c r="C39" s="151"/>
      <c r="D39" s="152"/>
      <c r="E39" s="87">
        <f>E38</f>
        <v>170</v>
      </c>
      <c r="F39" s="87">
        <f t="shared" ref="F39:J39" si="7">F38</f>
        <v>41.1</v>
      </c>
      <c r="G39" s="87">
        <f t="shared" si="7"/>
        <v>192</v>
      </c>
      <c r="H39" s="87">
        <f t="shared" si="7"/>
        <v>3</v>
      </c>
      <c r="I39" s="87">
        <f t="shared" si="7"/>
        <v>1</v>
      </c>
      <c r="J39" s="87">
        <f t="shared" si="7"/>
        <v>42</v>
      </c>
    </row>
    <row r="40" spans="1:10" ht="18.75" thickBot="1">
      <c r="A40" s="147" t="s">
        <v>13</v>
      </c>
      <c r="B40" s="148"/>
      <c r="C40" s="148"/>
      <c r="D40" s="149"/>
      <c r="E40" s="92">
        <f t="shared" ref="E40:J40" si="8">E39+E36</f>
        <v>720</v>
      </c>
      <c r="F40" s="92">
        <f t="shared" si="8"/>
        <v>101.9</v>
      </c>
      <c r="G40" s="92">
        <f t="shared" si="8"/>
        <v>1043</v>
      </c>
      <c r="H40" s="92">
        <f t="shared" si="8"/>
        <v>30.400000000000002</v>
      </c>
      <c r="I40" s="92">
        <f t="shared" si="8"/>
        <v>31.9</v>
      </c>
      <c r="J40" s="92">
        <f t="shared" si="8"/>
        <v>158.55000000000001</v>
      </c>
    </row>
    <row r="41" spans="1:10" ht="18">
      <c r="A41" s="153" t="s">
        <v>62</v>
      </c>
      <c r="B41" s="154"/>
      <c r="C41" s="154"/>
      <c r="D41" s="155"/>
      <c r="E41" s="155"/>
      <c r="F41" s="155"/>
      <c r="G41" s="155"/>
      <c r="H41" s="155"/>
      <c r="I41" s="155"/>
      <c r="J41" s="155"/>
    </row>
    <row r="42" spans="1:10" ht="40.5">
      <c r="A42" s="156" t="s">
        <v>8</v>
      </c>
      <c r="B42" s="33" t="s">
        <v>37</v>
      </c>
      <c r="C42" s="42">
        <v>64</v>
      </c>
      <c r="D42" s="40" t="s">
        <v>51</v>
      </c>
      <c r="E42" s="22">
        <v>100</v>
      </c>
      <c r="F42" s="22">
        <v>5.7</v>
      </c>
      <c r="G42" s="23">
        <v>110</v>
      </c>
      <c r="H42" s="24">
        <v>1.4</v>
      </c>
      <c r="I42" s="24">
        <v>8.1999999999999993</v>
      </c>
      <c r="J42" s="24">
        <v>8</v>
      </c>
    </row>
    <row r="43" spans="1:10" ht="46.5">
      <c r="A43" s="157"/>
      <c r="B43" s="33" t="s">
        <v>22</v>
      </c>
      <c r="C43" s="39">
        <v>520</v>
      </c>
      <c r="D43" s="41" t="s">
        <v>14</v>
      </c>
      <c r="E43" s="29">
        <v>200</v>
      </c>
      <c r="F43" s="29">
        <v>22.84</v>
      </c>
      <c r="G43" s="30">
        <v>186.6</v>
      </c>
      <c r="H43" s="31">
        <v>4.1100000000000003</v>
      </c>
      <c r="I43" s="31">
        <v>7</v>
      </c>
      <c r="J43" s="31">
        <v>26</v>
      </c>
    </row>
    <row r="44" spans="1:10" ht="23.25">
      <c r="A44" s="157"/>
      <c r="B44" s="33" t="s">
        <v>22</v>
      </c>
      <c r="C44" s="42">
        <v>437</v>
      </c>
      <c r="D44" s="41" t="s">
        <v>64</v>
      </c>
      <c r="E44" s="29">
        <v>150</v>
      </c>
      <c r="F44" s="29">
        <v>48.22</v>
      </c>
      <c r="G44" s="30">
        <v>289</v>
      </c>
      <c r="H44" s="31">
        <v>20.5</v>
      </c>
      <c r="I44" s="31">
        <v>21.3</v>
      </c>
      <c r="J44" s="31">
        <v>3.8</v>
      </c>
    </row>
    <row r="45" spans="1:10" ht="23.25">
      <c r="A45" s="157"/>
      <c r="B45" s="33" t="s">
        <v>32</v>
      </c>
      <c r="C45" s="42" t="s">
        <v>9</v>
      </c>
      <c r="D45" s="41" t="s">
        <v>38</v>
      </c>
      <c r="E45" s="29">
        <v>200</v>
      </c>
      <c r="F45" s="29">
        <v>13.6</v>
      </c>
      <c r="G45" s="30">
        <v>92</v>
      </c>
      <c r="H45" s="31">
        <v>1</v>
      </c>
      <c r="I45" s="31">
        <v>0.2</v>
      </c>
      <c r="J45" s="31">
        <v>20.2</v>
      </c>
    </row>
    <row r="46" spans="1:10" ht="23.25">
      <c r="A46" s="161"/>
      <c r="B46" s="33" t="s">
        <v>23</v>
      </c>
      <c r="C46" s="42" t="s">
        <v>9</v>
      </c>
      <c r="D46" s="40" t="s">
        <v>10</v>
      </c>
      <c r="E46" s="22">
        <v>50</v>
      </c>
      <c r="F46" s="22">
        <v>3.9</v>
      </c>
      <c r="G46" s="23">
        <v>113</v>
      </c>
      <c r="H46" s="24">
        <v>3.8</v>
      </c>
      <c r="I46" s="24">
        <v>0.45</v>
      </c>
      <c r="J46" s="24">
        <v>24.85</v>
      </c>
    </row>
    <row r="47" spans="1:10" ht="18">
      <c r="A47" s="150" t="s">
        <v>11</v>
      </c>
      <c r="B47" s="151"/>
      <c r="C47" s="151"/>
      <c r="D47" s="152"/>
      <c r="E47" s="87">
        <f>E46+E45+E44+E43</f>
        <v>600</v>
      </c>
      <c r="F47" s="87">
        <f>F46+F45+F44+F43+F42</f>
        <v>94.26</v>
      </c>
      <c r="G47" s="87">
        <f t="shared" ref="G47:J47" si="9">G46+G45+G44+G43</f>
        <v>680.6</v>
      </c>
      <c r="H47" s="87">
        <f t="shared" si="9"/>
        <v>29.41</v>
      </c>
      <c r="I47" s="87">
        <f t="shared" si="9"/>
        <v>28.95</v>
      </c>
      <c r="J47" s="87">
        <f t="shared" si="9"/>
        <v>74.849999999999994</v>
      </c>
    </row>
    <row r="48" spans="1:10" ht="23.25">
      <c r="A48" s="85"/>
      <c r="B48" s="38" t="s">
        <v>24</v>
      </c>
      <c r="C48" s="43" t="s">
        <v>9</v>
      </c>
      <c r="D48" s="41" t="s">
        <v>55</v>
      </c>
      <c r="E48" s="18">
        <v>160</v>
      </c>
      <c r="F48" s="18">
        <v>38.700000000000003</v>
      </c>
      <c r="G48" s="19">
        <v>172.8</v>
      </c>
      <c r="H48" s="20">
        <v>2.7</v>
      </c>
      <c r="I48" s="20">
        <v>0.9</v>
      </c>
      <c r="J48" s="20">
        <v>37.799999999999997</v>
      </c>
    </row>
    <row r="49" spans="1:10" ht="23.25">
      <c r="A49" s="85"/>
      <c r="B49" s="38"/>
      <c r="C49" s="43"/>
      <c r="D49" s="41"/>
      <c r="E49" s="18"/>
      <c r="F49" s="18"/>
      <c r="G49" s="19"/>
      <c r="H49" s="20"/>
      <c r="I49" s="20"/>
      <c r="J49" s="20"/>
    </row>
    <row r="50" spans="1:10" ht="18">
      <c r="A50" s="150" t="s">
        <v>18</v>
      </c>
      <c r="B50" s="151"/>
      <c r="C50" s="151"/>
      <c r="D50" s="152"/>
      <c r="E50" s="87">
        <f>E49+E48</f>
        <v>160</v>
      </c>
      <c r="F50" s="87">
        <f t="shared" ref="F50:J50" si="10">F49+F48</f>
        <v>38.700000000000003</v>
      </c>
      <c r="G50" s="87">
        <f t="shared" si="10"/>
        <v>172.8</v>
      </c>
      <c r="H50" s="87">
        <f t="shared" si="10"/>
        <v>2.7</v>
      </c>
      <c r="I50" s="87">
        <f t="shared" si="10"/>
        <v>0.9</v>
      </c>
      <c r="J50" s="87">
        <f t="shared" si="10"/>
        <v>37.799999999999997</v>
      </c>
    </row>
    <row r="51" spans="1:10" ht="18.75" thickBot="1">
      <c r="A51" s="147" t="s">
        <v>13</v>
      </c>
      <c r="B51" s="148"/>
      <c r="C51" s="148"/>
      <c r="D51" s="149"/>
      <c r="E51" s="92">
        <f>E50+E47</f>
        <v>760</v>
      </c>
      <c r="F51" s="92">
        <f t="shared" ref="F51:J51" si="11">F50+F47</f>
        <v>132.96</v>
      </c>
      <c r="G51" s="92">
        <f t="shared" si="11"/>
        <v>853.40000000000009</v>
      </c>
      <c r="H51" s="92">
        <f t="shared" si="11"/>
        <v>32.11</v>
      </c>
      <c r="I51" s="92">
        <f t="shared" si="11"/>
        <v>29.849999999999998</v>
      </c>
      <c r="J51" s="92">
        <f t="shared" si="11"/>
        <v>112.64999999999999</v>
      </c>
    </row>
    <row r="52" spans="1:10" ht="18">
      <c r="A52" s="153" t="s">
        <v>70</v>
      </c>
      <c r="B52" s="154"/>
      <c r="C52" s="154"/>
      <c r="D52" s="155"/>
      <c r="E52" s="155"/>
      <c r="F52" s="155"/>
      <c r="G52" s="155"/>
      <c r="H52" s="155"/>
      <c r="I52" s="155"/>
      <c r="J52" s="155"/>
    </row>
    <row r="53" spans="1:10" ht="23.25">
      <c r="A53" s="150" t="s">
        <v>8</v>
      </c>
      <c r="B53" s="33" t="s">
        <v>22</v>
      </c>
      <c r="C53" s="104">
        <v>132</v>
      </c>
      <c r="D53" s="41" t="s">
        <v>49</v>
      </c>
      <c r="E53" s="29">
        <v>300</v>
      </c>
      <c r="F53" s="29">
        <v>32.200000000000003</v>
      </c>
      <c r="G53" s="30">
        <v>158</v>
      </c>
      <c r="H53" s="31">
        <v>2.0699999999999998</v>
      </c>
      <c r="I53" s="31">
        <v>2.25</v>
      </c>
      <c r="J53" s="31">
        <v>16.079999999999998</v>
      </c>
    </row>
    <row r="54" spans="1:10" ht="18">
      <c r="A54" s="150"/>
      <c r="B54" s="33" t="s">
        <v>32</v>
      </c>
      <c r="C54" s="48">
        <v>685</v>
      </c>
      <c r="D54" s="46" t="s">
        <v>12</v>
      </c>
      <c r="E54" s="46">
        <v>200</v>
      </c>
      <c r="F54" s="46">
        <v>2</v>
      </c>
      <c r="G54" s="25">
        <v>35</v>
      </c>
      <c r="H54" s="26">
        <v>0.1</v>
      </c>
      <c r="I54" s="26">
        <v>0.03</v>
      </c>
      <c r="J54" s="26">
        <v>9.9</v>
      </c>
    </row>
    <row r="55" spans="1:10" ht="23.25">
      <c r="A55" s="150"/>
      <c r="B55" s="33" t="s">
        <v>23</v>
      </c>
      <c r="C55" s="42" t="s">
        <v>9</v>
      </c>
      <c r="D55" s="40" t="s">
        <v>10</v>
      </c>
      <c r="E55" s="22">
        <v>50</v>
      </c>
      <c r="F55" s="22">
        <v>3.9</v>
      </c>
      <c r="G55" s="23">
        <v>113</v>
      </c>
      <c r="H55" s="24">
        <v>3.8</v>
      </c>
      <c r="I55" s="24">
        <v>0.45</v>
      </c>
      <c r="J55" s="24">
        <v>24.85</v>
      </c>
    </row>
    <row r="56" spans="1:10" ht="46.5">
      <c r="A56" s="150"/>
      <c r="B56" s="33" t="s">
        <v>23</v>
      </c>
      <c r="C56" s="104" t="s">
        <v>9</v>
      </c>
      <c r="D56" s="41" t="s">
        <v>44</v>
      </c>
      <c r="E56" s="29">
        <v>32</v>
      </c>
      <c r="F56" s="29">
        <v>16.940000000000001</v>
      </c>
      <c r="G56" s="30">
        <v>108.9</v>
      </c>
      <c r="H56" s="31">
        <v>1.56</v>
      </c>
      <c r="I56" s="31">
        <v>1.92</v>
      </c>
      <c r="J56" s="31">
        <v>21.3</v>
      </c>
    </row>
    <row r="57" spans="1:10" ht="18">
      <c r="A57" s="150" t="s">
        <v>11</v>
      </c>
      <c r="B57" s="151"/>
      <c r="C57" s="151"/>
      <c r="D57" s="152"/>
      <c r="E57" s="87">
        <f>E56+E55+E54+E53</f>
        <v>582</v>
      </c>
      <c r="F57" s="87">
        <f>F56+F55+F54+F53</f>
        <v>55.040000000000006</v>
      </c>
      <c r="G57" s="87">
        <f t="shared" ref="G57:J57" si="12">G56+G54+G53</f>
        <v>301.89999999999998</v>
      </c>
      <c r="H57" s="87">
        <f t="shared" si="12"/>
        <v>3.73</v>
      </c>
      <c r="I57" s="87">
        <f t="shared" si="12"/>
        <v>4.2</v>
      </c>
      <c r="J57" s="87">
        <f t="shared" si="12"/>
        <v>47.28</v>
      </c>
    </row>
    <row r="58" spans="1:10" ht="18">
      <c r="A58" s="85"/>
      <c r="B58" s="33"/>
      <c r="C58" s="91"/>
      <c r="D58" s="93"/>
      <c r="E58" s="91"/>
      <c r="F58" s="93"/>
      <c r="G58" s="91"/>
      <c r="H58" s="93"/>
      <c r="I58" s="91"/>
      <c r="J58" s="90"/>
    </row>
    <row r="59" spans="1:10" ht="23.25">
      <c r="A59" s="85"/>
      <c r="B59" s="38" t="s">
        <v>35</v>
      </c>
      <c r="C59" s="43" t="s">
        <v>9</v>
      </c>
      <c r="D59" s="41" t="s">
        <v>57</v>
      </c>
      <c r="E59" s="18">
        <v>225</v>
      </c>
      <c r="F59" s="18">
        <v>29</v>
      </c>
      <c r="G59" s="19">
        <v>114</v>
      </c>
      <c r="H59" s="20">
        <v>8.1999999999999993</v>
      </c>
      <c r="I59" s="20">
        <v>3</v>
      </c>
      <c r="J59" s="20">
        <v>11.8</v>
      </c>
    </row>
    <row r="60" spans="1:10" ht="18">
      <c r="A60" s="150" t="s">
        <v>18</v>
      </c>
      <c r="B60" s="151"/>
      <c r="C60" s="151"/>
      <c r="D60" s="152"/>
      <c r="E60" s="87">
        <f>E59+E58</f>
        <v>225</v>
      </c>
      <c r="F60" s="87">
        <f>F59+F58</f>
        <v>29</v>
      </c>
      <c r="G60" s="87">
        <f t="shared" ref="G60:J60" si="13">G59</f>
        <v>114</v>
      </c>
      <c r="H60" s="87">
        <f t="shared" si="13"/>
        <v>8.1999999999999993</v>
      </c>
      <c r="I60" s="87">
        <f t="shared" si="13"/>
        <v>3</v>
      </c>
      <c r="J60" s="87">
        <f t="shared" si="13"/>
        <v>11.8</v>
      </c>
    </row>
    <row r="61" spans="1:10" ht="18">
      <c r="A61" s="147" t="s">
        <v>13</v>
      </c>
      <c r="B61" s="148"/>
      <c r="C61" s="148"/>
      <c r="D61" s="149"/>
      <c r="E61" s="92">
        <f>E60+E57</f>
        <v>807</v>
      </c>
      <c r="F61" s="92">
        <f t="shared" ref="F61:J61" si="14">F60+F57</f>
        <v>84.04</v>
      </c>
      <c r="G61" s="92">
        <f t="shared" si="14"/>
        <v>415.9</v>
      </c>
      <c r="H61" s="92">
        <f t="shared" si="14"/>
        <v>11.93</v>
      </c>
      <c r="I61" s="92">
        <f t="shared" si="14"/>
        <v>7.2</v>
      </c>
      <c r="J61" s="92">
        <f t="shared" si="14"/>
        <v>59.08</v>
      </c>
    </row>
    <row r="62" spans="1:10" ht="18.75" thickBot="1">
      <c r="A62" s="144" t="s">
        <v>19</v>
      </c>
      <c r="B62" s="145"/>
      <c r="C62" s="145"/>
      <c r="D62" s="146"/>
      <c r="E62" s="95">
        <f t="shared" ref="E62:J62" si="15">E61+E51+E40+E31+E22</f>
        <v>3639</v>
      </c>
      <c r="F62" s="95">
        <f t="shared" si="15"/>
        <v>514.86</v>
      </c>
      <c r="G62" s="95">
        <f t="shared" si="15"/>
        <v>3597.39</v>
      </c>
      <c r="H62" s="95">
        <f t="shared" si="15"/>
        <v>117.17</v>
      </c>
      <c r="I62" s="95">
        <f t="shared" si="15"/>
        <v>107.05999999999999</v>
      </c>
      <c r="J62" s="95">
        <f t="shared" si="15"/>
        <v>537.31999999999994</v>
      </c>
    </row>
  </sheetData>
  <mergeCells count="39">
    <mergeCell ref="G1:K1"/>
    <mergeCell ref="G2:K2"/>
    <mergeCell ref="G3:K3"/>
    <mergeCell ref="G4:J4"/>
    <mergeCell ref="A8:J8"/>
    <mergeCell ref="F12:F13"/>
    <mergeCell ref="A30:D30"/>
    <mergeCell ref="A22:D22"/>
    <mergeCell ref="A23:J23"/>
    <mergeCell ref="A24:A27"/>
    <mergeCell ref="A28:D28"/>
    <mergeCell ref="A21:D21"/>
    <mergeCell ref="A12:A13"/>
    <mergeCell ref="C12:C13"/>
    <mergeCell ref="D12:D13"/>
    <mergeCell ref="E12:E13"/>
    <mergeCell ref="G12:G13"/>
    <mergeCell ref="H12:J12"/>
    <mergeCell ref="A50:D50"/>
    <mergeCell ref="A51:D51"/>
    <mergeCell ref="A14:J14"/>
    <mergeCell ref="A15:A18"/>
    <mergeCell ref="A19:D19"/>
    <mergeCell ref="A62:D62"/>
    <mergeCell ref="A31:D31"/>
    <mergeCell ref="A53:A56"/>
    <mergeCell ref="A57:D57"/>
    <mergeCell ref="A60:D60"/>
    <mergeCell ref="A61:D61"/>
    <mergeCell ref="A52:J52"/>
    <mergeCell ref="A32:J32"/>
    <mergeCell ref="A33:A35"/>
    <mergeCell ref="A36:D36"/>
    <mergeCell ref="A37:J37"/>
    <mergeCell ref="A39:D39"/>
    <mergeCell ref="A40:D40"/>
    <mergeCell ref="A41:J41"/>
    <mergeCell ref="A42:A46"/>
    <mergeCell ref="A47:D47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7"/>
  <sheetViews>
    <sheetView view="pageBreakPreview" topLeftCell="A6" zoomScale="60" workbookViewId="0">
      <selection activeCell="A43" sqref="A43:D43"/>
    </sheetView>
  </sheetViews>
  <sheetFormatPr defaultRowHeight="12.75"/>
  <cols>
    <col min="1" max="1" width="23.5703125" customWidth="1"/>
    <col min="2" max="2" width="23.85546875" customWidth="1"/>
    <col min="3" max="3" width="12.5703125" customWidth="1"/>
    <col min="4" max="4" width="31.7109375" bestFit="1" customWidth="1"/>
    <col min="5" max="5" width="13.85546875" customWidth="1"/>
    <col min="6" max="6" width="11.28515625" customWidth="1"/>
    <col min="7" max="7" width="14.7109375" customWidth="1"/>
    <col min="8" max="8" width="10.42578125" customWidth="1"/>
    <col min="9" max="9" width="12.7109375" customWidth="1"/>
    <col min="10" max="10" width="13.42578125" customWidth="1"/>
  </cols>
  <sheetData>
    <row r="1" spans="1:11" ht="18">
      <c r="A1" s="7"/>
      <c r="B1" s="7"/>
      <c r="C1" s="7"/>
      <c r="D1" s="84"/>
      <c r="E1" s="84"/>
      <c r="F1" s="84"/>
      <c r="G1" s="131" t="s">
        <v>28</v>
      </c>
      <c r="H1" s="131"/>
      <c r="I1" s="131"/>
      <c r="J1" s="131"/>
      <c r="K1" s="131"/>
    </row>
    <row r="2" spans="1:11" ht="18">
      <c r="A2" s="7"/>
      <c r="B2" s="7"/>
      <c r="C2" s="7"/>
      <c r="D2" s="8"/>
      <c r="E2" s="8"/>
      <c r="F2" s="8"/>
      <c r="G2" s="131" t="s">
        <v>40</v>
      </c>
      <c r="H2" s="131"/>
      <c r="I2" s="131"/>
      <c r="J2" s="131"/>
      <c r="K2" s="131"/>
    </row>
    <row r="3" spans="1:11" ht="18">
      <c r="A3" s="7"/>
      <c r="B3" s="7"/>
      <c r="C3" s="7"/>
      <c r="D3" s="16"/>
      <c r="E3" s="34"/>
      <c r="F3" s="34"/>
      <c r="G3" s="132" t="s">
        <v>58</v>
      </c>
      <c r="H3" s="132"/>
      <c r="I3" s="132"/>
      <c r="J3" s="132"/>
      <c r="K3" s="132"/>
    </row>
    <row r="4" spans="1:11" ht="15">
      <c r="A4" s="7"/>
      <c r="B4" s="7"/>
      <c r="C4" s="7"/>
      <c r="D4" s="17"/>
      <c r="E4" s="34"/>
      <c r="F4" s="34"/>
      <c r="G4" s="9"/>
      <c r="H4" s="12"/>
      <c r="I4" s="27"/>
      <c r="J4" s="28"/>
    </row>
    <row r="5" spans="1:11" ht="15.75">
      <c r="A5" s="7"/>
      <c r="B5" s="7"/>
      <c r="C5" s="7"/>
      <c r="D5" s="102"/>
      <c r="E5" s="102"/>
      <c r="F5" s="102"/>
      <c r="G5" s="179"/>
      <c r="H5" s="179"/>
      <c r="I5" s="179"/>
      <c r="J5" s="179"/>
    </row>
    <row r="6" spans="1:11">
      <c r="A6" s="7"/>
      <c r="B6" s="7"/>
      <c r="C6" s="7"/>
      <c r="D6" s="83"/>
      <c r="E6" s="83"/>
      <c r="F6" s="83"/>
      <c r="G6" s="9"/>
      <c r="H6" s="12"/>
      <c r="I6" s="12"/>
      <c r="J6" s="12"/>
    </row>
    <row r="7" spans="1:11">
      <c r="A7" s="7"/>
      <c r="B7" s="7"/>
      <c r="C7" s="7"/>
      <c r="D7" s="83"/>
      <c r="E7" s="83"/>
      <c r="F7" s="83"/>
      <c r="G7" s="9"/>
      <c r="H7" s="12"/>
      <c r="I7" s="12"/>
      <c r="J7" s="12"/>
    </row>
    <row r="8" spans="1:11">
      <c r="A8" s="7"/>
      <c r="B8" s="7"/>
      <c r="C8" s="7"/>
      <c r="D8" s="83"/>
      <c r="E8" s="83"/>
      <c r="F8" s="83"/>
      <c r="G8" s="9"/>
      <c r="H8" s="12"/>
      <c r="I8" s="12"/>
      <c r="J8" s="12"/>
    </row>
    <row r="9" spans="1:11" ht="15">
      <c r="A9" s="180" t="s">
        <v>15</v>
      </c>
      <c r="B9" s="180"/>
      <c r="C9" s="180"/>
      <c r="D9" s="181"/>
      <c r="E9" s="181"/>
      <c r="F9" s="181"/>
      <c r="G9" s="181"/>
      <c r="H9" s="181"/>
      <c r="I9" s="181"/>
      <c r="J9" s="181"/>
    </row>
    <row r="10" spans="1:11">
      <c r="A10" s="5"/>
      <c r="B10" s="5"/>
      <c r="C10" s="5"/>
      <c r="D10" s="1"/>
      <c r="E10" s="1"/>
      <c r="F10" s="1"/>
      <c r="G10" s="88"/>
      <c r="H10" s="10"/>
      <c r="I10" s="10"/>
      <c r="J10" s="10"/>
    </row>
    <row r="11" spans="1:11">
      <c r="A11" s="5" t="s">
        <v>3</v>
      </c>
      <c r="B11" s="5"/>
      <c r="C11" s="5"/>
      <c r="D11" s="1" t="s">
        <v>45</v>
      </c>
      <c r="E11" s="1"/>
      <c r="F11" s="1"/>
      <c r="G11" s="88"/>
      <c r="H11" s="10"/>
      <c r="I11" s="10"/>
      <c r="J11" s="10"/>
    </row>
    <row r="12" spans="1:11" ht="13.5" thickBot="1">
      <c r="A12" s="6"/>
      <c r="B12" s="6"/>
      <c r="C12" s="6"/>
      <c r="D12" s="1"/>
      <c r="E12" s="1"/>
      <c r="F12" s="1"/>
      <c r="G12" s="88"/>
      <c r="H12" s="10"/>
      <c r="I12" s="10"/>
      <c r="J12" s="10"/>
    </row>
    <row r="13" spans="1:11" ht="18" customHeight="1">
      <c r="A13" s="169" t="s">
        <v>0</v>
      </c>
      <c r="B13" s="35" t="s">
        <v>21</v>
      </c>
      <c r="C13" s="171" t="s">
        <v>2</v>
      </c>
      <c r="D13" s="167" t="s">
        <v>1</v>
      </c>
      <c r="E13" s="174" t="s">
        <v>29</v>
      </c>
      <c r="F13" s="167" t="s">
        <v>30</v>
      </c>
      <c r="G13" s="176" t="s">
        <v>31</v>
      </c>
      <c r="H13" s="178" t="s">
        <v>4</v>
      </c>
      <c r="I13" s="178"/>
      <c r="J13" s="178"/>
    </row>
    <row r="14" spans="1:11" ht="36.75" thickBot="1">
      <c r="A14" s="170"/>
      <c r="B14" s="36"/>
      <c r="C14" s="172"/>
      <c r="D14" s="173"/>
      <c r="E14" s="175"/>
      <c r="F14" s="168"/>
      <c r="G14" s="177"/>
      <c r="H14" s="32" t="s">
        <v>5</v>
      </c>
      <c r="I14" s="32" t="s">
        <v>6</v>
      </c>
      <c r="J14" s="32" t="s">
        <v>7</v>
      </c>
    </row>
    <row r="15" spans="1:11" ht="18">
      <c r="A15" s="162" t="s">
        <v>59</v>
      </c>
      <c r="B15" s="163"/>
      <c r="C15" s="163"/>
      <c r="D15" s="164"/>
      <c r="E15" s="164"/>
      <c r="F15" s="164"/>
      <c r="G15" s="164"/>
      <c r="H15" s="164"/>
      <c r="I15" s="164"/>
      <c r="J15" s="164"/>
    </row>
    <row r="16" spans="1:11" ht="34.5" customHeight="1">
      <c r="A16" s="182" t="s">
        <v>39</v>
      </c>
      <c r="B16" s="33" t="s">
        <v>22</v>
      </c>
      <c r="C16" s="21">
        <v>332</v>
      </c>
      <c r="D16" s="78" t="s">
        <v>47</v>
      </c>
      <c r="E16" s="79">
        <v>200</v>
      </c>
      <c r="F16" s="79">
        <v>9</v>
      </c>
      <c r="G16" s="79">
        <v>261</v>
      </c>
      <c r="H16" s="79">
        <v>7.33</v>
      </c>
      <c r="I16" s="79">
        <v>5.55</v>
      </c>
      <c r="J16" s="79">
        <v>44.44</v>
      </c>
    </row>
    <row r="17" spans="1:10" ht="40.5">
      <c r="A17" s="183"/>
      <c r="B17" s="33" t="s">
        <v>43</v>
      </c>
      <c r="C17" s="33">
        <v>451</v>
      </c>
      <c r="D17" s="40" t="s">
        <v>52</v>
      </c>
      <c r="E17" s="22">
        <v>140</v>
      </c>
      <c r="F17" s="22">
        <v>36.299999999999997</v>
      </c>
      <c r="G17" s="23">
        <v>203</v>
      </c>
      <c r="H17" s="24">
        <v>15</v>
      </c>
      <c r="I17" s="24">
        <v>12.2</v>
      </c>
      <c r="J17" s="24">
        <v>8</v>
      </c>
    </row>
    <row r="18" spans="1:10" ht="23.25">
      <c r="A18" s="183"/>
      <c r="B18" s="33" t="s">
        <v>23</v>
      </c>
      <c r="C18" s="42" t="s">
        <v>9</v>
      </c>
      <c r="D18" s="40" t="s">
        <v>10</v>
      </c>
      <c r="E18" s="37">
        <v>50</v>
      </c>
      <c r="F18" s="37">
        <v>3.9</v>
      </c>
      <c r="G18" s="23">
        <v>113</v>
      </c>
      <c r="H18" s="24">
        <v>3.8</v>
      </c>
      <c r="I18" s="24">
        <v>0.45</v>
      </c>
      <c r="J18" s="24">
        <v>25.85</v>
      </c>
    </row>
    <row r="19" spans="1:10" ht="23.25">
      <c r="A19" s="184"/>
      <c r="B19" s="33" t="s">
        <v>32</v>
      </c>
      <c r="C19" s="43">
        <v>686</v>
      </c>
      <c r="D19" s="41" t="s">
        <v>46</v>
      </c>
      <c r="E19" s="67">
        <v>207</v>
      </c>
      <c r="F19" s="67">
        <v>4.4000000000000004</v>
      </c>
      <c r="G19" s="80">
        <v>61.14</v>
      </c>
      <c r="H19" s="81">
        <v>0.26</v>
      </c>
      <c r="I19" s="81">
        <v>0.03</v>
      </c>
      <c r="J19" s="81">
        <v>24.15</v>
      </c>
    </row>
    <row r="20" spans="1:10" ht="18">
      <c r="A20" s="165" t="s">
        <v>11</v>
      </c>
      <c r="B20" s="160"/>
      <c r="C20" s="160"/>
      <c r="D20" s="166"/>
      <c r="E20" s="91">
        <f>E19+E18+E17+E16</f>
        <v>597</v>
      </c>
      <c r="F20" s="91">
        <f t="shared" ref="F20:J20" si="0">F19+F18+F17+F16</f>
        <v>53.599999999999994</v>
      </c>
      <c r="G20" s="91">
        <f t="shared" si="0"/>
        <v>638.14</v>
      </c>
      <c r="H20" s="91">
        <f t="shared" si="0"/>
        <v>26.39</v>
      </c>
      <c r="I20" s="91">
        <f t="shared" si="0"/>
        <v>18.23</v>
      </c>
      <c r="J20" s="91">
        <f t="shared" si="0"/>
        <v>102.44</v>
      </c>
    </row>
    <row r="21" spans="1:10" ht="18">
      <c r="A21" s="165"/>
      <c r="B21" s="97"/>
      <c r="C21" s="48"/>
      <c r="D21" s="66"/>
      <c r="E21" s="73"/>
      <c r="F21" s="73"/>
      <c r="G21" s="71"/>
      <c r="H21" s="72"/>
      <c r="I21" s="72"/>
      <c r="J21" s="72"/>
    </row>
    <row r="22" spans="1:10" ht="18">
      <c r="A22" s="165"/>
      <c r="B22" s="47"/>
      <c r="C22" s="48"/>
      <c r="D22" s="66"/>
      <c r="E22" s="49"/>
      <c r="F22" s="49"/>
      <c r="G22" s="25"/>
      <c r="H22" s="26"/>
      <c r="I22" s="26"/>
      <c r="J22" s="26"/>
    </row>
    <row r="23" spans="1:10" ht="18">
      <c r="A23" s="150" t="s">
        <v>18</v>
      </c>
      <c r="B23" s="151"/>
      <c r="C23" s="151"/>
      <c r="D23" s="152"/>
      <c r="E23" s="70">
        <f>E22+E21</f>
        <v>0</v>
      </c>
      <c r="F23" s="70">
        <f t="shared" ref="F23:J23" si="1">F22+F21</f>
        <v>0</v>
      </c>
      <c r="G23" s="70">
        <f t="shared" si="1"/>
        <v>0</v>
      </c>
      <c r="H23" s="70">
        <f t="shared" si="1"/>
        <v>0</v>
      </c>
      <c r="I23" s="70">
        <f t="shared" si="1"/>
        <v>0</v>
      </c>
      <c r="J23" s="70">
        <f t="shared" si="1"/>
        <v>0</v>
      </c>
    </row>
    <row r="24" spans="1:10" ht="18.75" thickBot="1">
      <c r="A24" s="147" t="s">
        <v>13</v>
      </c>
      <c r="B24" s="148"/>
      <c r="C24" s="148"/>
      <c r="D24" s="149"/>
      <c r="E24" s="74">
        <f>E23+E20</f>
        <v>597</v>
      </c>
      <c r="F24" s="74">
        <f t="shared" ref="F24:J24" si="2">F23+F20</f>
        <v>53.599999999999994</v>
      </c>
      <c r="G24" s="74">
        <f t="shared" si="2"/>
        <v>638.14</v>
      </c>
      <c r="H24" s="74">
        <f t="shared" si="2"/>
        <v>26.39</v>
      </c>
      <c r="I24" s="74">
        <f t="shared" si="2"/>
        <v>18.23</v>
      </c>
      <c r="J24" s="74">
        <f t="shared" si="2"/>
        <v>102.44</v>
      </c>
    </row>
    <row r="25" spans="1:10" ht="18">
      <c r="A25" s="153" t="s">
        <v>68</v>
      </c>
      <c r="B25" s="154"/>
      <c r="C25" s="154"/>
      <c r="D25" s="155"/>
      <c r="E25" s="155"/>
      <c r="F25" s="155"/>
      <c r="G25" s="155"/>
      <c r="H25" s="155"/>
      <c r="I25" s="155"/>
      <c r="J25" s="155"/>
    </row>
    <row r="26" spans="1:10" ht="40.5">
      <c r="A26" s="150" t="s">
        <v>8</v>
      </c>
      <c r="B26" s="33" t="s">
        <v>22</v>
      </c>
      <c r="C26" s="44">
        <v>311</v>
      </c>
      <c r="D26" s="40" t="s">
        <v>48</v>
      </c>
      <c r="E26" s="22">
        <v>250</v>
      </c>
      <c r="F26" s="22">
        <v>24.6</v>
      </c>
      <c r="G26" s="23">
        <v>312</v>
      </c>
      <c r="H26" s="24">
        <v>9.3000000000000007</v>
      </c>
      <c r="I26" s="24">
        <v>11</v>
      </c>
      <c r="J26" s="24">
        <v>44</v>
      </c>
    </row>
    <row r="27" spans="1:10" ht="20.25">
      <c r="A27" s="150"/>
      <c r="B27" s="33" t="s">
        <v>32</v>
      </c>
      <c r="C27" s="44">
        <v>274</v>
      </c>
      <c r="D27" s="40" t="s">
        <v>41</v>
      </c>
      <c r="E27" s="22">
        <v>200</v>
      </c>
      <c r="F27" s="22">
        <v>11.7</v>
      </c>
      <c r="G27" s="23">
        <v>106.8</v>
      </c>
      <c r="H27" s="24">
        <v>3.3</v>
      </c>
      <c r="I27" s="24">
        <v>0.5</v>
      </c>
      <c r="J27" s="24">
        <v>24.15</v>
      </c>
    </row>
    <row r="28" spans="1:10" ht="23.25">
      <c r="A28" s="150"/>
      <c r="B28" s="33" t="s">
        <v>23</v>
      </c>
      <c r="C28" s="42" t="s">
        <v>9</v>
      </c>
      <c r="D28" s="40" t="s">
        <v>10</v>
      </c>
      <c r="E28" s="22">
        <v>50</v>
      </c>
      <c r="F28" s="22">
        <v>3.9</v>
      </c>
      <c r="G28" s="23">
        <v>113</v>
      </c>
      <c r="H28" s="24">
        <v>3.3</v>
      </c>
      <c r="I28" s="24">
        <v>0.5</v>
      </c>
      <c r="J28" s="24">
        <v>24.15</v>
      </c>
    </row>
    <row r="29" spans="1:10" ht="20.25">
      <c r="A29" s="150"/>
      <c r="B29" s="33" t="s">
        <v>23</v>
      </c>
      <c r="C29" s="75">
        <v>3</v>
      </c>
      <c r="D29" s="40" t="s">
        <v>33</v>
      </c>
      <c r="E29" s="22" t="s">
        <v>34</v>
      </c>
      <c r="F29" s="22">
        <v>23.86</v>
      </c>
      <c r="G29" s="23">
        <v>188.15</v>
      </c>
      <c r="H29" s="24">
        <v>6.17</v>
      </c>
      <c r="I29" s="24">
        <v>11.83</v>
      </c>
      <c r="J29" s="24">
        <v>17.54</v>
      </c>
    </row>
    <row r="30" spans="1:10" ht="18">
      <c r="A30" s="150" t="s">
        <v>11</v>
      </c>
      <c r="B30" s="151"/>
      <c r="C30" s="151"/>
      <c r="D30" s="152"/>
      <c r="E30" s="87">
        <v>555</v>
      </c>
      <c r="F30" s="50">
        <f>F29+F28+F27+F26</f>
        <v>64.06</v>
      </c>
      <c r="G30" s="50">
        <f t="shared" ref="G30:J30" si="3">G29+G28+G27+G26</f>
        <v>719.95</v>
      </c>
      <c r="H30" s="50">
        <f t="shared" si="3"/>
        <v>22.07</v>
      </c>
      <c r="I30" s="50">
        <f t="shared" si="3"/>
        <v>23.83</v>
      </c>
      <c r="J30" s="50">
        <f t="shared" si="3"/>
        <v>109.84</v>
      </c>
    </row>
    <row r="31" spans="1:10" ht="23.25">
      <c r="A31" s="150" t="s">
        <v>17</v>
      </c>
      <c r="B31" s="96"/>
      <c r="C31" s="45"/>
      <c r="D31" s="66"/>
      <c r="E31" s="76"/>
      <c r="F31" s="77"/>
      <c r="G31" s="71"/>
      <c r="H31" s="72"/>
      <c r="I31" s="72"/>
      <c r="J31" s="72"/>
    </row>
    <row r="32" spans="1:10" ht="18">
      <c r="A32" s="150"/>
      <c r="B32" s="47"/>
      <c r="C32" s="48"/>
      <c r="D32" s="46"/>
      <c r="E32" s="46"/>
      <c r="F32" s="46"/>
      <c r="G32" s="25"/>
      <c r="H32" s="26"/>
      <c r="I32" s="26"/>
      <c r="J32" s="26"/>
    </row>
    <row r="33" spans="1:10" ht="18">
      <c r="A33" s="150" t="s">
        <v>18</v>
      </c>
      <c r="B33" s="151"/>
      <c r="C33" s="151"/>
      <c r="D33" s="152"/>
      <c r="E33" s="87">
        <f>E32+E31</f>
        <v>0</v>
      </c>
      <c r="F33" s="87">
        <f t="shared" ref="F33:J33" si="4">F32+F31</f>
        <v>0</v>
      </c>
      <c r="G33" s="87">
        <f t="shared" si="4"/>
        <v>0</v>
      </c>
      <c r="H33" s="87">
        <f t="shared" si="4"/>
        <v>0</v>
      </c>
      <c r="I33" s="87">
        <f t="shared" si="4"/>
        <v>0</v>
      </c>
      <c r="J33" s="87">
        <f t="shared" si="4"/>
        <v>0</v>
      </c>
    </row>
    <row r="34" spans="1:10" ht="18.75" thickBot="1">
      <c r="A34" s="147" t="s">
        <v>13</v>
      </c>
      <c r="B34" s="148"/>
      <c r="C34" s="148"/>
      <c r="D34" s="149"/>
      <c r="E34" s="92">
        <f>E33+E30</f>
        <v>555</v>
      </c>
      <c r="F34" s="92">
        <f t="shared" ref="F34:J34" si="5">F33+F30</f>
        <v>64.06</v>
      </c>
      <c r="G34" s="92">
        <f t="shared" si="5"/>
        <v>719.95</v>
      </c>
      <c r="H34" s="92">
        <f t="shared" si="5"/>
        <v>22.07</v>
      </c>
      <c r="I34" s="92">
        <f t="shared" si="5"/>
        <v>23.83</v>
      </c>
      <c r="J34" s="92">
        <f t="shared" si="5"/>
        <v>109.84</v>
      </c>
    </row>
    <row r="35" spans="1:10" ht="18">
      <c r="A35" s="153" t="s">
        <v>71</v>
      </c>
      <c r="B35" s="154"/>
      <c r="C35" s="154"/>
      <c r="D35" s="155"/>
      <c r="E35" s="155"/>
      <c r="F35" s="155"/>
      <c r="G35" s="155"/>
      <c r="H35" s="155"/>
      <c r="I35" s="155"/>
      <c r="J35" s="155"/>
    </row>
    <row r="36" spans="1:10" ht="23.25">
      <c r="A36" s="156" t="s">
        <v>8</v>
      </c>
      <c r="B36" s="33" t="s">
        <v>22</v>
      </c>
      <c r="C36" s="42">
        <v>443</v>
      </c>
      <c r="D36" s="41" t="s">
        <v>53</v>
      </c>
      <c r="E36" s="29">
        <v>300</v>
      </c>
      <c r="F36" s="29">
        <v>50.7</v>
      </c>
      <c r="G36" s="30">
        <v>628</v>
      </c>
      <c r="H36" s="31">
        <v>22.6</v>
      </c>
      <c r="I36" s="31">
        <v>30.4</v>
      </c>
      <c r="J36" s="31">
        <v>64.2</v>
      </c>
    </row>
    <row r="37" spans="1:10" ht="46.5">
      <c r="A37" s="157"/>
      <c r="B37" s="33" t="s">
        <v>35</v>
      </c>
      <c r="C37" s="42">
        <v>639</v>
      </c>
      <c r="D37" s="41" t="s">
        <v>36</v>
      </c>
      <c r="E37" s="29">
        <v>200</v>
      </c>
      <c r="F37" s="29">
        <v>6.2</v>
      </c>
      <c r="G37" s="30">
        <v>110</v>
      </c>
      <c r="H37" s="31">
        <v>1</v>
      </c>
      <c r="I37" s="31">
        <v>0.05</v>
      </c>
      <c r="J37" s="31">
        <v>27.5</v>
      </c>
    </row>
    <row r="38" spans="1:10" ht="46.5">
      <c r="A38" s="157"/>
      <c r="B38" s="38" t="s">
        <v>23</v>
      </c>
      <c r="C38" s="43" t="s">
        <v>9</v>
      </c>
      <c r="D38" s="41" t="s">
        <v>10</v>
      </c>
      <c r="E38" s="22">
        <v>50</v>
      </c>
      <c r="F38" s="22">
        <v>3.9</v>
      </c>
      <c r="G38" s="23">
        <v>113</v>
      </c>
      <c r="H38" s="24">
        <v>3.8</v>
      </c>
      <c r="I38" s="24">
        <v>0.45</v>
      </c>
      <c r="J38" s="24">
        <v>24.85</v>
      </c>
    </row>
    <row r="39" spans="1:10" ht="18">
      <c r="A39" s="150" t="s">
        <v>11</v>
      </c>
      <c r="B39" s="151"/>
      <c r="C39" s="151"/>
      <c r="D39" s="152"/>
      <c r="E39" s="87">
        <f>E38+E37+E36</f>
        <v>550</v>
      </c>
      <c r="F39" s="87">
        <f t="shared" ref="F39:J39" si="6">F38+F37+F36</f>
        <v>60.800000000000004</v>
      </c>
      <c r="G39" s="87">
        <f t="shared" si="6"/>
        <v>851</v>
      </c>
      <c r="H39" s="87">
        <f t="shared" si="6"/>
        <v>27.400000000000002</v>
      </c>
      <c r="I39" s="87">
        <f t="shared" si="6"/>
        <v>30.9</v>
      </c>
      <c r="J39" s="87">
        <f t="shared" si="6"/>
        <v>116.55000000000001</v>
      </c>
    </row>
    <row r="40" spans="1:10" ht="18">
      <c r="A40" s="158"/>
      <c r="B40" s="159"/>
      <c r="C40" s="159"/>
      <c r="D40" s="159"/>
      <c r="E40" s="159"/>
      <c r="F40" s="159"/>
      <c r="G40" s="159"/>
      <c r="H40" s="159"/>
      <c r="I40" s="159"/>
      <c r="J40" s="160"/>
    </row>
    <row r="41" spans="1:10" ht="18">
      <c r="A41" s="150"/>
      <c r="B41" s="86"/>
      <c r="C41" s="90"/>
      <c r="D41" s="46"/>
      <c r="E41" s="46"/>
      <c r="F41" s="46"/>
      <c r="G41" s="25"/>
      <c r="H41" s="26"/>
      <c r="I41" s="26"/>
      <c r="J41" s="26"/>
    </row>
    <row r="42" spans="1:10" ht="18">
      <c r="A42" s="150"/>
      <c r="B42" s="47"/>
      <c r="C42" s="48"/>
      <c r="D42" s="46"/>
      <c r="E42" s="46"/>
      <c r="F42" s="46"/>
      <c r="G42" s="25"/>
      <c r="H42" s="26"/>
      <c r="I42" s="26"/>
      <c r="J42" s="26"/>
    </row>
    <row r="43" spans="1:10" ht="18">
      <c r="A43" s="150" t="s">
        <v>18</v>
      </c>
      <c r="B43" s="151"/>
      <c r="C43" s="151"/>
      <c r="D43" s="152"/>
      <c r="E43" s="87">
        <f>E42+E41</f>
        <v>0</v>
      </c>
      <c r="F43" s="87">
        <f t="shared" ref="F43:J43" si="7">F42+F41</f>
        <v>0</v>
      </c>
      <c r="G43" s="87">
        <f t="shared" si="7"/>
        <v>0</v>
      </c>
      <c r="H43" s="87">
        <f t="shared" si="7"/>
        <v>0</v>
      </c>
      <c r="I43" s="87">
        <f t="shared" si="7"/>
        <v>0</v>
      </c>
      <c r="J43" s="87">
        <f t="shared" si="7"/>
        <v>0</v>
      </c>
    </row>
    <row r="44" spans="1:10" ht="18.75" thickBot="1">
      <c r="A44" s="147" t="s">
        <v>13</v>
      </c>
      <c r="B44" s="148"/>
      <c r="C44" s="148"/>
      <c r="D44" s="149"/>
      <c r="E44" s="92">
        <f>E43+E39</f>
        <v>550</v>
      </c>
      <c r="F44" s="92">
        <f t="shared" ref="F44:J44" si="8">F43+F39</f>
        <v>60.800000000000004</v>
      </c>
      <c r="G44" s="92">
        <f t="shared" si="8"/>
        <v>851</v>
      </c>
      <c r="H44" s="92">
        <f t="shared" si="8"/>
        <v>27.400000000000002</v>
      </c>
      <c r="I44" s="92">
        <f t="shared" si="8"/>
        <v>30.9</v>
      </c>
      <c r="J44" s="92">
        <f t="shared" si="8"/>
        <v>116.55000000000001</v>
      </c>
    </row>
    <row r="45" spans="1:10" ht="18">
      <c r="A45" s="153" t="s">
        <v>62</v>
      </c>
      <c r="B45" s="154"/>
      <c r="C45" s="154"/>
      <c r="D45" s="155"/>
      <c r="E45" s="155"/>
      <c r="F45" s="155"/>
      <c r="G45" s="155"/>
      <c r="H45" s="155"/>
      <c r="I45" s="155"/>
      <c r="J45" s="155"/>
    </row>
    <row r="46" spans="1:10" ht="40.5">
      <c r="A46" s="156" t="s">
        <v>8</v>
      </c>
      <c r="B46" s="33" t="s">
        <v>37</v>
      </c>
      <c r="C46" s="42">
        <v>64</v>
      </c>
      <c r="D46" s="40" t="s">
        <v>51</v>
      </c>
      <c r="E46" s="22">
        <v>80</v>
      </c>
      <c r="F46" s="22">
        <v>0.7</v>
      </c>
      <c r="G46" s="23">
        <v>110</v>
      </c>
      <c r="H46" s="24">
        <v>1.4</v>
      </c>
      <c r="I46" s="24">
        <v>8.1999999999999993</v>
      </c>
      <c r="J46" s="24">
        <v>8</v>
      </c>
    </row>
    <row r="47" spans="1:10" ht="46.5">
      <c r="A47" s="157"/>
      <c r="B47" s="33" t="s">
        <v>22</v>
      </c>
      <c r="C47" s="39">
        <v>520</v>
      </c>
      <c r="D47" s="41" t="s">
        <v>14</v>
      </c>
      <c r="E47" s="29">
        <v>200</v>
      </c>
      <c r="F47" s="29">
        <v>9.6</v>
      </c>
      <c r="G47" s="30">
        <v>186.6</v>
      </c>
      <c r="H47" s="31">
        <v>4.1100000000000003</v>
      </c>
      <c r="I47" s="31">
        <v>7</v>
      </c>
      <c r="J47" s="31">
        <v>26</v>
      </c>
    </row>
    <row r="48" spans="1:10" ht="23.25">
      <c r="A48" s="157"/>
      <c r="B48" s="33" t="s">
        <v>22</v>
      </c>
      <c r="C48" s="42">
        <v>437</v>
      </c>
      <c r="D48" s="41" t="s">
        <v>72</v>
      </c>
      <c r="E48" s="29">
        <v>150</v>
      </c>
      <c r="F48" s="29">
        <v>48.22</v>
      </c>
      <c r="G48" s="30">
        <v>289</v>
      </c>
      <c r="H48" s="31">
        <v>20.5</v>
      </c>
      <c r="I48" s="31">
        <v>21.3</v>
      </c>
      <c r="J48" s="31">
        <v>3.8</v>
      </c>
    </row>
    <row r="49" spans="1:10" ht="23.25">
      <c r="A49" s="157"/>
      <c r="B49" s="33" t="s">
        <v>32</v>
      </c>
      <c r="C49" s="42" t="s">
        <v>9</v>
      </c>
      <c r="D49" s="41" t="s">
        <v>38</v>
      </c>
      <c r="E49" s="29">
        <v>200</v>
      </c>
      <c r="F49" s="29">
        <v>13.6</v>
      </c>
      <c r="G49" s="30">
        <v>92</v>
      </c>
      <c r="H49" s="31">
        <v>1</v>
      </c>
      <c r="I49" s="31">
        <v>0.2</v>
      </c>
      <c r="J49" s="31">
        <v>20.2</v>
      </c>
    </row>
    <row r="50" spans="1:10" ht="23.25">
      <c r="A50" s="161"/>
      <c r="B50" s="33" t="s">
        <v>23</v>
      </c>
      <c r="C50" s="42" t="s">
        <v>9</v>
      </c>
      <c r="D50" s="40" t="s">
        <v>10</v>
      </c>
      <c r="E50" s="22">
        <v>50</v>
      </c>
      <c r="F50" s="22">
        <v>3.9</v>
      </c>
      <c r="G50" s="23">
        <v>113</v>
      </c>
      <c r="H50" s="24">
        <v>3.8</v>
      </c>
      <c r="I50" s="24">
        <v>0.45</v>
      </c>
      <c r="J50" s="24">
        <v>24.85</v>
      </c>
    </row>
    <row r="51" spans="1:10" ht="18">
      <c r="A51" s="150" t="s">
        <v>11</v>
      </c>
      <c r="B51" s="151"/>
      <c r="C51" s="151"/>
      <c r="D51" s="152"/>
      <c r="E51" s="87">
        <f>E50+E49+E48+E47</f>
        <v>600</v>
      </c>
      <c r="F51" s="50">
        <f>F50+F49+F48+F47+F46</f>
        <v>76.02</v>
      </c>
      <c r="G51" s="50">
        <f t="shared" ref="G51:J51" si="9">G50+G48+G47</f>
        <v>588.6</v>
      </c>
      <c r="H51" s="50">
        <f t="shared" si="9"/>
        <v>28.41</v>
      </c>
      <c r="I51" s="50">
        <f t="shared" si="9"/>
        <v>28.75</v>
      </c>
      <c r="J51" s="50">
        <f t="shared" si="9"/>
        <v>54.650000000000006</v>
      </c>
    </row>
    <row r="52" spans="1:10" ht="18">
      <c r="A52" s="150"/>
      <c r="B52" s="47"/>
      <c r="C52" s="48"/>
      <c r="D52" s="46"/>
      <c r="E52" s="46"/>
      <c r="F52" s="46"/>
      <c r="G52" s="25"/>
      <c r="H52" s="26"/>
      <c r="I52" s="26"/>
      <c r="J52" s="26"/>
    </row>
    <row r="53" spans="1:10" ht="18">
      <c r="A53" s="150"/>
      <c r="B53" s="86"/>
      <c r="C53" s="90"/>
      <c r="D53" s="46"/>
      <c r="E53" s="46"/>
      <c r="F53" s="46"/>
      <c r="G53" s="25"/>
      <c r="H53" s="26"/>
      <c r="I53" s="26"/>
      <c r="J53" s="26"/>
    </row>
    <row r="54" spans="1:10" ht="18">
      <c r="A54" s="150" t="s">
        <v>18</v>
      </c>
      <c r="B54" s="151"/>
      <c r="C54" s="151"/>
      <c r="D54" s="152"/>
      <c r="E54" s="87">
        <f>E53+E52</f>
        <v>0</v>
      </c>
      <c r="F54" s="87">
        <f t="shared" ref="F54:J54" si="10">F53+F52</f>
        <v>0</v>
      </c>
      <c r="G54" s="87">
        <f t="shared" si="10"/>
        <v>0</v>
      </c>
      <c r="H54" s="87">
        <f t="shared" si="10"/>
        <v>0</v>
      </c>
      <c r="I54" s="87">
        <f t="shared" si="10"/>
        <v>0</v>
      </c>
      <c r="J54" s="87">
        <f t="shared" si="10"/>
        <v>0</v>
      </c>
    </row>
    <row r="55" spans="1:10" ht="18.75" thickBot="1">
      <c r="A55" s="147" t="s">
        <v>13</v>
      </c>
      <c r="B55" s="148"/>
      <c r="C55" s="148"/>
      <c r="D55" s="149"/>
      <c r="E55" s="92">
        <f t="shared" ref="E55:J55" si="11">E54+E51</f>
        <v>600</v>
      </c>
      <c r="F55" s="51">
        <f t="shared" si="11"/>
        <v>76.02</v>
      </c>
      <c r="G55" s="52">
        <f t="shared" si="11"/>
        <v>588.6</v>
      </c>
      <c r="H55" s="52">
        <f t="shared" si="11"/>
        <v>28.41</v>
      </c>
      <c r="I55" s="52">
        <f t="shared" si="11"/>
        <v>28.75</v>
      </c>
      <c r="J55" s="52">
        <f t="shared" si="11"/>
        <v>54.650000000000006</v>
      </c>
    </row>
    <row r="56" spans="1:10" ht="18">
      <c r="A56" s="153" t="s">
        <v>70</v>
      </c>
      <c r="B56" s="154"/>
      <c r="C56" s="154"/>
      <c r="D56" s="155"/>
      <c r="E56" s="155"/>
      <c r="F56" s="155"/>
      <c r="G56" s="155"/>
      <c r="H56" s="155"/>
      <c r="I56" s="155"/>
      <c r="J56" s="155"/>
    </row>
    <row r="57" spans="1:10" ht="23.25">
      <c r="A57" s="150" t="s">
        <v>8</v>
      </c>
      <c r="B57" s="33" t="s">
        <v>22</v>
      </c>
      <c r="C57" s="104">
        <v>132</v>
      </c>
      <c r="D57" s="41" t="s">
        <v>49</v>
      </c>
      <c r="E57" s="29">
        <v>300</v>
      </c>
      <c r="F57" s="29">
        <v>22.9</v>
      </c>
      <c r="G57" s="30">
        <v>158</v>
      </c>
      <c r="H57" s="31">
        <v>2.0699999999999998</v>
      </c>
      <c r="I57" s="31">
        <v>2.25</v>
      </c>
      <c r="J57" s="31">
        <v>16.079999999999998</v>
      </c>
    </row>
    <row r="58" spans="1:10" ht="18">
      <c r="A58" s="150"/>
      <c r="B58" s="33" t="s">
        <v>32</v>
      </c>
      <c r="C58" s="48">
        <v>685</v>
      </c>
      <c r="D58" s="46" t="s">
        <v>12</v>
      </c>
      <c r="E58" s="46">
        <v>200</v>
      </c>
      <c r="F58" s="46">
        <v>2</v>
      </c>
      <c r="G58" s="25">
        <v>35</v>
      </c>
      <c r="H58" s="26">
        <v>0.1</v>
      </c>
      <c r="I58" s="26">
        <v>0.03</v>
      </c>
      <c r="J58" s="26">
        <v>9.9</v>
      </c>
    </row>
    <row r="59" spans="1:10" ht="23.25">
      <c r="A59" s="150"/>
      <c r="B59" s="33" t="s">
        <v>23</v>
      </c>
      <c r="C59" s="42" t="s">
        <v>9</v>
      </c>
      <c r="D59" s="40" t="s">
        <v>10</v>
      </c>
      <c r="E59" s="22">
        <v>50</v>
      </c>
      <c r="F59" s="22">
        <v>3.9</v>
      </c>
      <c r="G59" s="23">
        <v>113</v>
      </c>
      <c r="H59" s="24">
        <v>3.8</v>
      </c>
      <c r="I59" s="24">
        <v>0.45</v>
      </c>
      <c r="J59" s="24">
        <v>24.85</v>
      </c>
    </row>
    <row r="60" spans="1:10" ht="46.5">
      <c r="A60" s="150"/>
      <c r="B60" s="33" t="s">
        <v>23</v>
      </c>
      <c r="C60" s="104" t="s">
        <v>9</v>
      </c>
      <c r="D60" s="41" t="s">
        <v>44</v>
      </c>
      <c r="E60" s="29">
        <v>32</v>
      </c>
      <c r="F60" s="29">
        <v>16.940000000000001</v>
      </c>
      <c r="G60" s="30">
        <v>108.9</v>
      </c>
      <c r="H60" s="31">
        <v>1.56</v>
      </c>
      <c r="I60" s="31">
        <v>1.92</v>
      </c>
      <c r="J60" s="31">
        <v>21.3</v>
      </c>
    </row>
    <row r="61" spans="1:10" ht="18">
      <c r="A61" s="150" t="s">
        <v>11</v>
      </c>
      <c r="B61" s="151"/>
      <c r="C61" s="151"/>
      <c r="D61" s="152"/>
      <c r="E61" s="87">
        <f>E60+E59+E58+E57</f>
        <v>582</v>
      </c>
      <c r="F61" s="87">
        <f>F60+F59+F58+F57</f>
        <v>45.739999999999995</v>
      </c>
      <c r="G61" s="87">
        <f t="shared" ref="G61:J61" si="12">G60+G59+G58+G57</f>
        <v>414.9</v>
      </c>
      <c r="H61" s="87">
        <f t="shared" si="12"/>
        <v>7.5299999999999994</v>
      </c>
      <c r="I61" s="87">
        <f t="shared" si="12"/>
        <v>4.6500000000000004</v>
      </c>
      <c r="J61" s="87">
        <f t="shared" si="12"/>
        <v>72.13</v>
      </c>
    </row>
    <row r="62" spans="1:10" ht="18">
      <c r="A62" s="150"/>
      <c r="B62" s="47"/>
      <c r="C62" s="48"/>
      <c r="D62" s="46"/>
      <c r="E62" s="46"/>
      <c r="F62" s="46"/>
      <c r="G62" s="25"/>
      <c r="H62" s="26"/>
      <c r="I62" s="26"/>
      <c r="J62" s="26"/>
    </row>
    <row r="63" spans="1:10" ht="18">
      <c r="A63" s="150"/>
      <c r="B63" s="86"/>
      <c r="C63" s="90"/>
      <c r="D63" s="46"/>
      <c r="E63" s="46"/>
      <c r="F63" s="46"/>
      <c r="G63" s="25"/>
      <c r="H63" s="26"/>
      <c r="I63" s="26"/>
      <c r="J63" s="26"/>
    </row>
    <row r="64" spans="1:10" ht="18">
      <c r="A64" s="150" t="s">
        <v>18</v>
      </c>
      <c r="B64" s="151"/>
      <c r="C64" s="151"/>
      <c r="D64" s="152"/>
      <c r="E64" s="50">
        <f>E63+E62</f>
        <v>0</v>
      </c>
      <c r="F64" s="50">
        <f t="shared" ref="F64:J64" si="13">F63+F62</f>
        <v>0</v>
      </c>
      <c r="G64" s="50">
        <f t="shared" si="13"/>
        <v>0</v>
      </c>
      <c r="H64" s="50">
        <f t="shared" si="13"/>
        <v>0</v>
      </c>
      <c r="I64" s="50">
        <f t="shared" si="13"/>
        <v>0</v>
      </c>
      <c r="J64" s="50">
        <f t="shared" si="13"/>
        <v>0</v>
      </c>
    </row>
    <row r="65" spans="1:10" ht="18.75" thickBot="1">
      <c r="A65" s="147" t="s">
        <v>13</v>
      </c>
      <c r="B65" s="148"/>
      <c r="C65" s="148"/>
      <c r="D65" s="149"/>
      <c r="E65" s="51">
        <f>E64+E61</f>
        <v>582</v>
      </c>
      <c r="F65" s="51">
        <f t="shared" ref="F65:J65" si="14">F64+F61</f>
        <v>45.739999999999995</v>
      </c>
      <c r="G65" s="51">
        <f t="shared" si="14"/>
        <v>414.9</v>
      </c>
      <c r="H65" s="51">
        <f t="shared" si="14"/>
        <v>7.5299999999999994</v>
      </c>
      <c r="I65" s="51">
        <f t="shared" si="14"/>
        <v>4.6500000000000004</v>
      </c>
      <c r="J65" s="51">
        <f t="shared" si="14"/>
        <v>72.13</v>
      </c>
    </row>
    <row r="66" spans="1:10" ht="18">
      <c r="A66" s="153"/>
      <c r="B66" s="154"/>
      <c r="C66" s="154"/>
      <c r="D66" s="155"/>
      <c r="E66" s="155"/>
      <c r="F66" s="155"/>
      <c r="G66" s="155"/>
      <c r="H66" s="155"/>
      <c r="I66" s="155"/>
      <c r="J66" s="155"/>
    </row>
    <row r="67" spans="1:10" ht="18.75" thickBot="1">
      <c r="A67" s="144" t="s">
        <v>19</v>
      </c>
      <c r="B67" s="145"/>
      <c r="C67" s="145"/>
      <c r="D67" s="146"/>
      <c r="E67" s="95">
        <f t="shared" ref="E67:J67" si="15">E65+E55+E44+E34+E24</f>
        <v>2884</v>
      </c>
      <c r="F67" s="95">
        <f t="shared" si="15"/>
        <v>300.22000000000003</v>
      </c>
      <c r="G67" s="95">
        <f t="shared" si="15"/>
        <v>3212.5899999999997</v>
      </c>
      <c r="H67" s="95">
        <f t="shared" si="15"/>
        <v>111.8</v>
      </c>
      <c r="I67" s="95">
        <f t="shared" si="15"/>
        <v>106.36</v>
      </c>
      <c r="J67" s="95">
        <f t="shared" si="15"/>
        <v>455.61</v>
      </c>
    </row>
  </sheetData>
  <mergeCells count="45">
    <mergeCell ref="A21:A22"/>
    <mergeCell ref="G1:K1"/>
    <mergeCell ref="G2:K2"/>
    <mergeCell ref="G3:K3"/>
    <mergeCell ref="G5:J5"/>
    <mergeCell ref="A9:J9"/>
    <mergeCell ref="A13:A14"/>
    <mergeCell ref="C13:C14"/>
    <mergeCell ref="D13:D14"/>
    <mergeCell ref="E13:E14"/>
    <mergeCell ref="F13:F14"/>
    <mergeCell ref="G13:G14"/>
    <mergeCell ref="H13:J13"/>
    <mergeCell ref="A15:J15"/>
    <mergeCell ref="A16:A19"/>
    <mergeCell ref="A20:D20"/>
    <mergeCell ref="A40:J40"/>
    <mergeCell ref="A23:D23"/>
    <mergeCell ref="A24:D24"/>
    <mergeCell ref="A25:J25"/>
    <mergeCell ref="A26:A29"/>
    <mergeCell ref="A30:D30"/>
    <mergeCell ref="A31:A32"/>
    <mergeCell ref="A33:D33"/>
    <mergeCell ref="A34:D34"/>
    <mergeCell ref="A35:J35"/>
    <mergeCell ref="A36:A38"/>
    <mergeCell ref="A39:D39"/>
    <mergeCell ref="A61:D61"/>
    <mergeCell ref="A41:A42"/>
    <mergeCell ref="A43:D43"/>
    <mergeCell ref="A44:D44"/>
    <mergeCell ref="A45:J45"/>
    <mergeCell ref="A46:A50"/>
    <mergeCell ref="A51:D51"/>
    <mergeCell ref="A52:A53"/>
    <mergeCell ref="A54:D54"/>
    <mergeCell ref="A55:D55"/>
    <mergeCell ref="A56:J56"/>
    <mergeCell ref="A57:A60"/>
    <mergeCell ref="A62:A63"/>
    <mergeCell ref="A64:D64"/>
    <mergeCell ref="A65:D65"/>
    <mergeCell ref="A66:J66"/>
    <mergeCell ref="A67:D67"/>
  </mergeCells>
  <pageMargins left="0.7" right="0.7" top="0.75" bottom="0.75" header="0.3" footer="0.3"/>
  <pageSetup paperSize="9" scale="5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МЛ(3нед)19,05</vt:lpstr>
      <vt:lpstr>Мд (3нед)19.05</vt:lpstr>
      <vt:lpstr>ОВЗ(3нед)19,05</vt:lpstr>
      <vt:lpstr>СТ(3нед)19,05</vt:lpstr>
      <vt:lpstr>'Мд (3нед)19.05'!Область_печати</vt:lpstr>
      <vt:lpstr>'МЛ(3нед)19,05'!Область_печати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жека</cp:lastModifiedBy>
  <cp:lastPrinted>2025-05-12T05:39:19Z</cp:lastPrinted>
  <dcterms:created xsi:type="dcterms:W3CDTF">2010-09-29T09:10:17Z</dcterms:created>
  <dcterms:modified xsi:type="dcterms:W3CDTF">2025-05-18T13:56:36Z</dcterms:modified>
</cp:coreProperties>
</file>